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immy\Documents\"/>
    </mc:Choice>
  </mc:AlternateContent>
  <bookViews>
    <workbookView xWindow="0" yWindow="0" windowWidth="9780" windowHeight="5745" activeTab="5"/>
  </bookViews>
  <sheets>
    <sheet name="Call Tracker" sheetId="2" r:id="rId1"/>
    <sheet name="Payoffs Pending" sheetId="3" r:id="rId2"/>
    <sheet name="RPC Contact" sheetId="8" r:id="rId3"/>
    <sheet name="Final Bill" sheetId="15" r:id="rId4"/>
    <sheet name="LRLS" sheetId="14" r:id="rId5"/>
    <sheet name="Work Sheet" sheetId="13" r:id="rId6"/>
    <sheet name="Dealer Returns " sheetId="11" r:id="rId7"/>
  </sheets>
  <definedNames>
    <definedName name="_xlnm._FilterDatabase" localSheetId="0" hidden="1">'Call Tracker'!$A$1:$H$217</definedName>
    <definedName name="_xlnm._FilterDatabase" localSheetId="1" hidden="1">'Payoffs Pending'!$A$1:$N$1</definedName>
    <definedName name="_xlnm._FilterDatabase" localSheetId="2" hidden="1">'RPC Contact'!$A$1:$F$200</definedName>
    <definedName name="_xlnm._FilterDatabase" localSheetId="5" hidden="1">'Work Sheet'!$A$1:$K$110</definedName>
  </definedNames>
  <calcPr calcId="152511"/>
</workbook>
</file>

<file path=xl/calcChain.xml><?xml version="1.0" encoding="utf-8"?>
<calcChain xmlns="http://schemas.openxmlformats.org/spreadsheetml/2006/main">
  <c r="I200" i="8" l="1"/>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4" i="8"/>
  <c r="I3" i="8"/>
  <c r="I2" i="8"/>
  <c r="N100" i="3" l="1"/>
  <c r="M100" i="3" s="1"/>
  <c r="N99" i="3"/>
  <c r="M99" i="3" s="1"/>
  <c r="N98" i="3"/>
  <c r="M98" i="3" s="1"/>
  <c r="N97" i="3"/>
  <c r="M97" i="3" s="1"/>
  <c r="N96" i="3"/>
  <c r="M96" i="3" s="1"/>
  <c r="N95" i="3"/>
  <c r="M95" i="3" s="1"/>
  <c r="N94" i="3"/>
  <c r="M94" i="3" s="1"/>
  <c r="N93" i="3"/>
  <c r="M93" i="3" s="1"/>
  <c r="N92" i="3"/>
  <c r="M92" i="3" s="1"/>
  <c r="N91" i="3"/>
  <c r="M91" i="3" s="1"/>
  <c r="N90" i="3"/>
  <c r="M90" i="3" s="1"/>
  <c r="N89" i="3"/>
  <c r="M89" i="3" s="1"/>
  <c r="N88" i="3"/>
  <c r="M88" i="3" s="1"/>
  <c r="N87" i="3"/>
  <c r="M87" i="3" s="1"/>
  <c r="N86" i="3"/>
  <c r="M86" i="3" s="1"/>
  <c r="N85" i="3"/>
  <c r="M85" i="3" s="1"/>
  <c r="N84" i="3"/>
  <c r="M84" i="3" s="1"/>
  <c r="N83" i="3"/>
  <c r="M83" i="3" s="1"/>
  <c r="N82" i="3"/>
  <c r="M82" i="3" s="1"/>
  <c r="N81" i="3"/>
  <c r="M81" i="3" s="1"/>
  <c r="N80" i="3"/>
  <c r="M80" i="3" s="1"/>
  <c r="N79" i="3"/>
  <c r="M79" i="3" s="1"/>
  <c r="N78" i="3"/>
  <c r="M78" i="3" s="1"/>
  <c r="N77" i="3"/>
  <c r="M77" i="3" s="1"/>
  <c r="N76" i="3"/>
  <c r="M76" i="3" s="1"/>
  <c r="N75" i="3"/>
  <c r="M75" i="3" s="1"/>
  <c r="N74" i="3"/>
  <c r="M74" i="3" s="1"/>
  <c r="N73" i="3"/>
  <c r="M73" i="3" s="1"/>
  <c r="N72" i="3"/>
  <c r="M72" i="3" s="1"/>
  <c r="N71" i="3"/>
  <c r="M71" i="3" s="1"/>
  <c r="N70" i="3"/>
  <c r="M70" i="3" s="1"/>
  <c r="N69" i="3"/>
  <c r="M69" i="3" s="1"/>
  <c r="N68" i="3"/>
  <c r="M68" i="3" s="1"/>
  <c r="N67" i="3"/>
  <c r="M67" i="3" s="1"/>
  <c r="N66" i="3"/>
  <c r="M66" i="3" s="1"/>
  <c r="N65" i="3"/>
  <c r="M65" i="3" s="1"/>
  <c r="N64" i="3"/>
  <c r="M64" i="3" s="1"/>
  <c r="N63" i="3"/>
  <c r="M63" i="3" s="1"/>
  <c r="N62" i="3"/>
  <c r="M62" i="3" s="1"/>
  <c r="N61" i="3"/>
  <c r="M61" i="3" s="1"/>
  <c r="N60" i="3"/>
  <c r="M60" i="3" s="1"/>
  <c r="N59" i="3"/>
  <c r="M59" i="3" s="1"/>
  <c r="N58" i="3"/>
  <c r="M58" i="3" s="1"/>
  <c r="N57" i="3"/>
  <c r="M57" i="3" s="1"/>
  <c r="N56" i="3"/>
  <c r="M56" i="3" s="1"/>
  <c r="N55" i="3"/>
  <c r="M55" i="3" s="1"/>
  <c r="N54" i="3"/>
  <c r="M54" i="3" s="1"/>
  <c r="N53" i="3"/>
  <c r="M53" i="3" s="1"/>
  <c r="N52" i="3"/>
  <c r="M52" i="3" s="1"/>
  <c r="N51" i="3"/>
  <c r="M51" i="3" s="1"/>
  <c r="N50" i="3"/>
  <c r="M50" i="3" s="1"/>
  <c r="N49" i="3"/>
  <c r="M49" i="3" s="1"/>
  <c r="N48" i="3"/>
  <c r="M48" i="3" s="1"/>
  <c r="N47" i="3"/>
  <c r="M47" i="3" s="1"/>
  <c r="N46" i="3"/>
  <c r="M46" i="3" s="1"/>
  <c r="N45" i="3"/>
  <c r="M45" i="3" s="1"/>
  <c r="N44" i="3"/>
  <c r="M44" i="3" s="1"/>
  <c r="N43" i="3"/>
  <c r="M43" i="3" s="1"/>
  <c r="N42" i="3"/>
  <c r="M42" i="3" s="1"/>
  <c r="N41" i="3"/>
  <c r="M41" i="3" s="1"/>
  <c r="N40" i="3"/>
  <c r="M40" i="3" s="1"/>
  <c r="N39" i="3"/>
  <c r="M39" i="3" s="1"/>
  <c r="N38" i="3"/>
  <c r="M38" i="3" s="1"/>
  <c r="N37" i="3"/>
  <c r="M37" i="3" s="1"/>
  <c r="N36" i="3"/>
  <c r="M36" i="3" s="1"/>
  <c r="N35" i="3"/>
  <c r="M35" i="3" s="1"/>
  <c r="N34" i="3"/>
  <c r="M34" i="3" s="1"/>
  <c r="N33" i="3"/>
  <c r="M33" i="3" s="1"/>
  <c r="N32" i="3"/>
  <c r="M32" i="3" s="1"/>
  <c r="N31" i="3"/>
  <c r="M31" i="3" s="1"/>
  <c r="N30" i="3"/>
  <c r="M30" i="3" s="1"/>
  <c r="N29" i="3"/>
  <c r="M29" i="3" s="1"/>
  <c r="N28" i="3"/>
  <c r="M28" i="3" s="1"/>
  <c r="N27" i="3"/>
  <c r="M27" i="3" s="1"/>
  <c r="N26" i="3"/>
  <c r="M26" i="3" s="1"/>
  <c r="N25" i="3"/>
  <c r="M25" i="3" s="1"/>
  <c r="N24" i="3"/>
  <c r="M24" i="3" s="1"/>
  <c r="N23" i="3"/>
  <c r="M23" i="3" s="1"/>
  <c r="N22" i="3"/>
  <c r="M22" i="3" s="1"/>
  <c r="N21" i="3"/>
  <c r="M21" i="3" s="1"/>
  <c r="N20" i="3"/>
  <c r="M20" i="3" s="1"/>
  <c r="N19" i="3"/>
  <c r="M19" i="3" s="1"/>
  <c r="N18" i="3"/>
  <c r="M18" i="3" s="1"/>
  <c r="N17" i="3"/>
  <c r="M17" i="3" s="1"/>
  <c r="N16" i="3"/>
  <c r="M16" i="3" s="1"/>
  <c r="N15" i="3"/>
  <c r="M15" i="3" s="1"/>
  <c r="N14" i="3"/>
  <c r="M14" i="3" s="1"/>
  <c r="N13" i="3"/>
  <c r="M13" i="3" s="1"/>
  <c r="N12" i="3"/>
  <c r="M12" i="3" s="1"/>
  <c r="N11" i="3"/>
  <c r="M11" i="3" s="1"/>
  <c r="N10" i="3"/>
  <c r="M10" i="3" s="1"/>
  <c r="N9" i="3"/>
  <c r="M9" i="3" s="1"/>
  <c r="N8" i="3"/>
  <c r="M8" i="3" s="1"/>
  <c r="N7" i="3"/>
  <c r="M7" i="3" s="1"/>
  <c r="N6" i="3"/>
  <c r="M6" i="3" s="1"/>
  <c r="N5" i="3"/>
  <c r="M5" i="3" s="1"/>
  <c r="N4" i="3"/>
  <c r="M4" i="3" s="1"/>
  <c r="N3" i="3"/>
  <c r="M3" i="3" s="1"/>
  <c r="N2" i="3"/>
  <c r="M2" i="3" l="1"/>
  <c r="K2" i="3"/>
  <c r="B7" i="14" l="1"/>
  <c r="B6" i="14"/>
  <c r="D25" i="15"/>
  <c r="D24" i="15"/>
  <c r="D23" i="15"/>
  <c r="D21" i="15"/>
  <c r="C22" i="15"/>
  <c r="B22" i="15"/>
  <c r="C20" i="15"/>
  <c r="C25" i="15"/>
  <c r="C24" i="15"/>
  <c r="C23" i="15"/>
  <c r="C21" i="15"/>
  <c r="B25" i="15"/>
  <c r="B24" i="15"/>
  <c r="B23" i="15"/>
  <c r="B21" i="15"/>
  <c r="A25" i="15"/>
  <c r="A24" i="15"/>
  <c r="A23" i="15"/>
  <c r="A22" i="15"/>
  <c r="D22" i="15" s="1"/>
  <c r="A21" i="15"/>
  <c r="A20" i="15"/>
  <c r="D20" i="15" s="1"/>
  <c r="B20" i="15"/>
  <c r="C11" i="15"/>
  <c r="C12" i="15" s="1"/>
  <c r="C27" i="15" l="1"/>
  <c r="D27" i="15"/>
  <c r="V32" i="15"/>
  <c r="S28" i="15"/>
  <c r="P24" i="15"/>
  <c r="M20" i="15" l="1"/>
  <c r="J16" i="15"/>
  <c r="G13" i="15"/>
  <c r="H3" i="3" l="1"/>
  <c r="H5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2" i="3"/>
  <c r="I2" i="3"/>
  <c r="J2" i="3"/>
  <c r="L2" i="3"/>
  <c r="I3" i="3"/>
  <c r="J3" i="3"/>
  <c r="K3" i="3"/>
  <c r="I4" i="3"/>
  <c r="J4" i="3"/>
  <c r="K4" i="3"/>
  <c r="I5" i="3"/>
  <c r="J5" i="3"/>
  <c r="K5" i="3"/>
  <c r="I6" i="3"/>
  <c r="J6" i="3"/>
  <c r="K6" i="3"/>
  <c r="I7" i="3"/>
  <c r="J7" i="3"/>
  <c r="K7" i="3"/>
  <c r="L7" i="3" s="1"/>
  <c r="I8" i="3"/>
  <c r="J8" i="3"/>
  <c r="K8" i="3"/>
  <c r="L8" i="3" s="1"/>
  <c r="I9" i="3"/>
  <c r="J9" i="3"/>
  <c r="K9" i="3"/>
  <c r="L9" i="3" s="1"/>
  <c r="I10" i="3"/>
  <c r="J10" i="3"/>
  <c r="K10" i="3"/>
  <c r="L10" i="3" s="1"/>
  <c r="I11" i="3"/>
  <c r="J11" i="3"/>
  <c r="K11" i="3"/>
  <c r="L11" i="3" s="1"/>
  <c r="I12" i="3"/>
  <c r="J12" i="3"/>
  <c r="K12" i="3"/>
  <c r="L12" i="3" s="1"/>
  <c r="I13" i="3"/>
  <c r="J13" i="3"/>
  <c r="K13" i="3"/>
  <c r="L13" i="3" s="1"/>
  <c r="I14" i="3"/>
  <c r="J14" i="3"/>
  <c r="K14" i="3"/>
  <c r="L14" i="3" s="1"/>
  <c r="I15" i="3"/>
  <c r="J15" i="3"/>
  <c r="K15" i="3"/>
  <c r="L15" i="3" s="1"/>
  <c r="I16" i="3"/>
  <c r="J16" i="3"/>
  <c r="K16" i="3"/>
  <c r="L16" i="3" s="1"/>
  <c r="I17" i="3"/>
  <c r="J17" i="3"/>
  <c r="K17" i="3"/>
  <c r="L17" i="3" s="1"/>
  <c r="I18" i="3"/>
  <c r="J18" i="3"/>
  <c r="K18" i="3"/>
  <c r="L18" i="3" s="1"/>
  <c r="I19" i="3"/>
  <c r="J19" i="3"/>
  <c r="K19" i="3"/>
  <c r="L19" i="3" s="1"/>
  <c r="I20" i="3"/>
  <c r="J20" i="3"/>
  <c r="K20" i="3"/>
  <c r="L20" i="3" s="1"/>
  <c r="I21" i="3"/>
  <c r="J21" i="3"/>
  <c r="K21" i="3"/>
  <c r="L21" i="3" s="1"/>
  <c r="I22" i="3"/>
  <c r="J22" i="3"/>
  <c r="K22" i="3"/>
  <c r="L22" i="3" s="1"/>
  <c r="I23" i="3"/>
  <c r="J23" i="3"/>
  <c r="K23" i="3"/>
  <c r="L23" i="3" s="1"/>
  <c r="I24" i="3"/>
  <c r="J24" i="3"/>
  <c r="K24" i="3"/>
  <c r="L24" i="3" s="1"/>
  <c r="I25" i="3"/>
  <c r="J25" i="3"/>
  <c r="K25" i="3"/>
  <c r="L25" i="3" s="1"/>
  <c r="I26" i="3"/>
  <c r="J26" i="3"/>
  <c r="K26" i="3"/>
  <c r="L26" i="3" s="1"/>
  <c r="I27" i="3"/>
  <c r="J27" i="3"/>
  <c r="K27" i="3"/>
  <c r="L27" i="3" s="1"/>
  <c r="I28" i="3"/>
  <c r="J28" i="3"/>
  <c r="K28" i="3"/>
  <c r="L28" i="3" s="1"/>
  <c r="I29" i="3"/>
  <c r="J29" i="3"/>
  <c r="K29" i="3"/>
  <c r="L29" i="3" s="1"/>
  <c r="I30" i="3"/>
  <c r="J30" i="3"/>
  <c r="K30" i="3"/>
  <c r="L30" i="3" s="1"/>
  <c r="I31" i="3"/>
  <c r="J31" i="3"/>
  <c r="K31" i="3"/>
  <c r="L31" i="3" s="1"/>
  <c r="I32" i="3"/>
  <c r="J32" i="3"/>
  <c r="K32" i="3"/>
  <c r="L32" i="3" s="1"/>
  <c r="I33" i="3"/>
  <c r="J33" i="3"/>
  <c r="K33" i="3"/>
  <c r="L33" i="3" s="1"/>
  <c r="I34" i="3"/>
  <c r="J34" i="3"/>
  <c r="K34" i="3"/>
  <c r="L34" i="3" s="1"/>
  <c r="I35" i="3"/>
  <c r="J35" i="3"/>
  <c r="K35" i="3"/>
  <c r="L35" i="3" s="1"/>
  <c r="I36" i="3"/>
  <c r="J36" i="3"/>
  <c r="K36" i="3"/>
  <c r="L36" i="3" s="1"/>
  <c r="I37" i="3"/>
  <c r="J37" i="3"/>
  <c r="K37" i="3"/>
  <c r="L37" i="3" s="1"/>
  <c r="I38" i="3"/>
  <c r="J38" i="3"/>
  <c r="K38" i="3"/>
  <c r="L38" i="3" s="1"/>
  <c r="I39" i="3"/>
  <c r="J39" i="3"/>
  <c r="K39" i="3"/>
  <c r="L39" i="3" s="1"/>
  <c r="I40" i="3"/>
  <c r="J40" i="3"/>
  <c r="K40" i="3"/>
  <c r="L40" i="3" s="1"/>
  <c r="I41" i="3"/>
  <c r="J41" i="3"/>
  <c r="K41" i="3"/>
  <c r="L41" i="3" s="1"/>
  <c r="I42" i="3"/>
  <c r="J42" i="3"/>
  <c r="K42" i="3"/>
  <c r="L42" i="3" s="1"/>
  <c r="I43" i="3"/>
  <c r="J43" i="3"/>
  <c r="K43" i="3"/>
  <c r="L43" i="3" s="1"/>
  <c r="I44" i="3"/>
  <c r="J44" i="3"/>
  <c r="K44" i="3"/>
  <c r="L44" i="3" s="1"/>
  <c r="I45" i="3"/>
  <c r="J45" i="3"/>
  <c r="K45" i="3"/>
  <c r="L45" i="3" s="1"/>
  <c r="I46" i="3"/>
  <c r="J46" i="3"/>
  <c r="K46" i="3"/>
  <c r="L46" i="3" s="1"/>
  <c r="I47" i="3"/>
  <c r="J47" i="3"/>
  <c r="K47" i="3"/>
  <c r="L47" i="3" s="1"/>
  <c r="I48" i="3"/>
  <c r="J48" i="3"/>
  <c r="K48" i="3"/>
  <c r="L48" i="3" s="1"/>
  <c r="I49" i="3"/>
  <c r="J49" i="3"/>
  <c r="K49" i="3"/>
  <c r="L49" i="3" s="1"/>
  <c r="I50" i="3"/>
  <c r="J50" i="3"/>
  <c r="K50" i="3"/>
  <c r="L50" i="3" s="1"/>
  <c r="I51" i="3"/>
  <c r="J51" i="3"/>
  <c r="K51" i="3"/>
  <c r="L51" i="3" s="1"/>
  <c r="I52" i="3"/>
  <c r="J52" i="3"/>
  <c r="K52" i="3"/>
  <c r="L52" i="3" s="1"/>
  <c r="I53" i="3"/>
  <c r="J53" i="3"/>
  <c r="K53" i="3"/>
  <c r="L53" i="3" s="1"/>
  <c r="I54" i="3"/>
  <c r="J54" i="3"/>
  <c r="K54" i="3"/>
  <c r="L54" i="3" s="1"/>
  <c r="I55" i="3"/>
  <c r="J55" i="3"/>
  <c r="K55" i="3"/>
  <c r="L55" i="3" s="1"/>
  <c r="I56" i="3"/>
  <c r="J56" i="3"/>
  <c r="K56" i="3"/>
  <c r="L56" i="3" s="1"/>
  <c r="I57" i="3"/>
  <c r="J57" i="3"/>
  <c r="K57" i="3"/>
  <c r="L57" i="3" s="1"/>
  <c r="I58" i="3"/>
  <c r="J58" i="3"/>
  <c r="K58" i="3"/>
  <c r="L58" i="3" s="1"/>
  <c r="I59" i="3"/>
  <c r="J59" i="3"/>
  <c r="K59" i="3"/>
  <c r="L59" i="3" s="1"/>
  <c r="I60" i="3"/>
  <c r="J60" i="3"/>
  <c r="K60" i="3"/>
  <c r="L60" i="3" s="1"/>
  <c r="I61" i="3"/>
  <c r="J61" i="3"/>
  <c r="K61" i="3"/>
  <c r="L61" i="3" s="1"/>
  <c r="I62" i="3"/>
  <c r="J62" i="3"/>
  <c r="K62" i="3"/>
  <c r="L62" i="3" s="1"/>
  <c r="I63" i="3"/>
  <c r="J63" i="3"/>
  <c r="K63" i="3"/>
  <c r="L63" i="3" s="1"/>
  <c r="I64" i="3"/>
  <c r="J64" i="3"/>
  <c r="K64" i="3"/>
  <c r="L64" i="3" s="1"/>
  <c r="I65" i="3"/>
  <c r="J65" i="3"/>
  <c r="K65" i="3"/>
  <c r="L65" i="3" s="1"/>
  <c r="I66" i="3"/>
  <c r="J66" i="3"/>
  <c r="K66" i="3"/>
  <c r="L66" i="3" s="1"/>
  <c r="I67" i="3"/>
  <c r="J67" i="3"/>
  <c r="K67" i="3"/>
  <c r="L67" i="3" s="1"/>
  <c r="I68" i="3"/>
  <c r="J68" i="3"/>
  <c r="K68" i="3"/>
  <c r="L68" i="3" s="1"/>
  <c r="I69" i="3"/>
  <c r="J69" i="3"/>
  <c r="K69" i="3"/>
  <c r="L69" i="3" s="1"/>
  <c r="I70" i="3"/>
  <c r="J70" i="3"/>
  <c r="K70" i="3"/>
  <c r="L70" i="3" s="1"/>
  <c r="I71" i="3"/>
  <c r="J71" i="3"/>
  <c r="K71" i="3"/>
  <c r="L71" i="3" s="1"/>
  <c r="I72" i="3"/>
  <c r="J72" i="3"/>
  <c r="K72" i="3"/>
  <c r="L72" i="3" s="1"/>
  <c r="I73" i="3"/>
  <c r="J73" i="3"/>
  <c r="K73" i="3"/>
  <c r="L73" i="3" s="1"/>
  <c r="I74" i="3"/>
  <c r="J74" i="3"/>
  <c r="K74" i="3"/>
  <c r="L74" i="3" s="1"/>
  <c r="I75" i="3"/>
  <c r="J75" i="3"/>
  <c r="K75" i="3"/>
  <c r="L75" i="3" s="1"/>
  <c r="I76" i="3"/>
  <c r="J76" i="3"/>
  <c r="K76" i="3"/>
  <c r="L76" i="3" s="1"/>
  <c r="I77" i="3"/>
  <c r="J77" i="3"/>
  <c r="K77" i="3"/>
  <c r="L77" i="3" s="1"/>
  <c r="I78" i="3"/>
  <c r="J78" i="3"/>
  <c r="K78" i="3"/>
  <c r="L78" i="3" s="1"/>
  <c r="I79" i="3"/>
  <c r="J79" i="3"/>
  <c r="K79" i="3"/>
  <c r="L79" i="3" s="1"/>
  <c r="I80" i="3"/>
  <c r="J80" i="3"/>
  <c r="K80" i="3"/>
  <c r="L80" i="3" s="1"/>
  <c r="I81" i="3"/>
  <c r="J81" i="3"/>
  <c r="K81" i="3"/>
  <c r="L81" i="3" s="1"/>
  <c r="I82" i="3"/>
  <c r="J82" i="3"/>
  <c r="K82" i="3"/>
  <c r="L82" i="3" s="1"/>
  <c r="I83" i="3"/>
  <c r="J83" i="3"/>
  <c r="K83" i="3"/>
  <c r="L83" i="3" s="1"/>
  <c r="I84" i="3"/>
  <c r="J84" i="3"/>
  <c r="K84" i="3"/>
  <c r="L84" i="3" s="1"/>
  <c r="I85" i="3"/>
  <c r="J85" i="3"/>
  <c r="K85" i="3"/>
  <c r="L85" i="3" s="1"/>
  <c r="I86" i="3"/>
  <c r="J86" i="3"/>
  <c r="K86" i="3"/>
  <c r="L86" i="3" s="1"/>
  <c r="I87" i="3"/>
  <c r="J87" i="3"/>
  <c r="K87" i="3"/>
  <c r="L87" i="3" s="1"/>
  <c r="I88" i="3"/>
  <c r="J88" i="3"/>
  <c r="K88" i="3"/>
  <c r="L88" i="3" s="1"/>
  <c r="I89" i="3"/>
  <c r="J89" i="3"/>
  <c r="K89" i="3"/>
  <c r="L89" i="3" s="1"/>
  <c r="I90" i="3"/>
  <c r="J90" i="3"/>
  <c r="K90" i="3"/>
  <c r="L90" i="3" s="1"/>
  <c r="I91" i="3"/>
  <c r="J91" i="3"/>
  <c r="K91" i="3"/>
  <c r="L91" i="3" s="1"/>
  <c r="I92" i="3"/>
  <c r="J92" i="3"/>
  <c r="K92" i="3"/>
  <c r="L92" i="3" s="1"/>
  <c r="I93" i="3"/>
  <c r="J93" i="3"/>
  <c r="K93" i="3"/>
  <c r="L93" i="3" s="1"/>
  <c r="I94" i="3"/>
  <c r="J94" i="3"/>
  <c r="K94" i="3"/>
  <c r="L94" i="3" s="1"/>
  <c r="I95" i="3"/>
  <c r="J95" i="3"/>
  <c r="K95" i="3"/>
  <c r="L95" i="3" s="1"/>
  <c r="I96" i="3"/>
  <c r="J96" i="3"/>
  <c r="K96" i="3"/>
  <c r="L96" i="3" s="1"/>
  <c r="I97" i="3"/>
  <c r="J97" i="3"/>
  <c r="K97" i="3"/>
  <c r="L97" i="3" s="1"/>
  <c r="I98" i="3"/>
  <c r="J98" i="3"/>
  <c r="K98" i="3"/>
  <c r="L98" i="3" s="1"/>
  <c r="I99" i="3"/>
  <c r="J99" i="3"/>
  <c r="K99" i="3"/>
  <c r="L99" i="3" s="1"/>
  <c r="I100" i="3"/>
  <c r="J100" i="3"/>
  <c r="K100" i="3"/>
  <c r="L100" i="3" s="1"/>
  <c r="L3" i="3" l="1"/>
  <c r="L6" i="3"/>
  <c r="L4" i="3"/>
  <c r="L5" i="3"/>
  <c r="V25" i="15"/>
  <c r="V26" i="15"/>
  <c r="S21" i="15"/>
  <c r="V24" i="15"/>
  <c r="V23" i="15"/>
  <c r="V21" i="15"/>
  <c r="V20" i="15"/>
  <c r="V19" i="15"/>
  <c r="V17" i="15"/>
  <c r="S17" i="15"/>
  <c r="V16" i="15"/>
  <c r="V15" i="15"/>
  <c r="V13" i="15"/>
  <c r="S13" i="15"/>
  <c r="V11" i="15"/>
  <c r="V12" i="15"/>
  <c r="V9" i="15"/>
  <c r="S9" i="15"/>
  <c r="V8" i="15"/>
  <c r="V7" i="15"/>
  <c r="V5" i="15"/>
  <c r="S5" i="15"/>
  <c r="V4" i="15"/>
  <c r="V3" i="15"/>
  <c r="V18" i="15"/>
  <c r="V14" i="15" l="1"/>
  <c r="S20" i="15"/>
  <c r="V22" i="15" s="1"/>
  <c r="S19" i="15"/>
  <c r="S16" i="15"/>
  <c r="S15" i="15"/>
  <c r="S12" i="15"/>
  <c r="S11" i="15"/>
  <c r="S8" i="15"/>
  <c r="S7" i="15"/>
  <c r="S4" i="15"/>
  <c r="S3" i="15"/>
  <c r="P3" i="15"/>
  <c r="S22" i="15" l="1"/>
  <c r="S14" i="15"/>
  <c r="P9" i="15"/>
  <c r="P17" i="15"/>
  <c r="P16" i="15"/>
  <c r="P15" i="15"/>
  <c r="P13" i="15"/>
  <c r="M12" i="15"/>
  <c r="P12" i="15"/>
  <c r="P14" i="15" s="1"/>
  <c r="P11" i="15"/>
  <c r="P8" i="15"/>
  <c r="V10" i="15" s="1"/>
  <c r="P7" i="15"/>
  <c r="P5" i="15"/>
  <c r="P4" i="15"/>
  <c r="P18" i="15" l="1"/>
  <c r="M5" i="15"/>
  <c r="M4" i="15"/>
  <c r="M13" i="15"/>
  <c r="M8" i="15"/>
  <c r="M11" i="15"/>
  <c r="M9" i="15"/>
  <c r="M7" i="15"/>
  <c r="J7" i="15"/>
  <c r="G4" i="15"/>
  <c r="M3" i="15"/>
  <c r="S10" i="15" l="1"/>
  <c r="V6" i="15"/>
  <c r="M14" i="15"/>
  <c r="G8" i="15"/>
  <c r="V28" i="15" l="1"/>
  <c r="V30" i="15" s="1"/>
  <c r="G5" i="15"/>
  <c r="J6" i="15" s="1"/>
  <c r="J9" i="15"/>
  <c r="J8" i="15"/>
  <c r="J5" i="15"/>
  <c r="J4" i="15"/>
  <c r="J3" i="15"/>
  <c r="G3" i="15"/>
  <c r="P10" i="15" l="1"/>
  <c r="J10" i="15"/>
  <c r="J14" i="15" s="1"/>
  <c r="S6" i="15"/>
  <c r="P6" i="15"/>
  <c r="S18" i="15"/>
  <c r="G6" i="15"/>
  <c r="M10" i="15"/>
  <c r="M6" i="15"/>
  <c r="D2" i="14"/>
  <c r="B4" i="14" s="1"/>
  <c r="E2" i="14" l="1"/>
  <c r="B5" i="14" s="1"/>
  <c r="G9" i="15"/>
  <c r="G11" i="15"/>
  <c r="J12" i="15"/>
  <c r="P20" i="15"/>
  <c r="P22" i="15" s="1"/>
  <c r="S24" i="15"/>
  <c r="S26" i="15" s="1"/>
  <c r="M16" i="15"/>
  <c r="M18" i="15" s="1"/>
  <c r="O3" i="14"/>
  <c r="F200" i="8"/>
  <c r="H200" i="8" s="1"/>
  <c r="F199" i="8"/>
  <c r="H199" i="8" s="1"/>
  <c r="F198" i="8"/>
  <c r="H198" i="8" s="1"/>
  <c r="F197" i="8"/>
  <c r="H197" i="8" s="1"/>
  <c r="F196" i="8"/>
  <c r="H196" i="8" s="1"/>
  <c r="F195" i="8"/>
  <c r="H195" i="8" s="1"/>
  <c r="F194" i="8"/>
  <c r="H194" i="8" s="1"/>
  <c r="F193" i="8"/>
  <c r="H193" i="8" s="1"/>
  <c r="F192" i="8"/>
  <c r="H192" i="8" s="1"/>
  <c r="F191" i="8"/>
  <c r="H191" i="8" s="1"/>
  <c r="F190" i="8"/>
  <c r="H190" i="8" s="1"/>
  <c r="F189" i="8"/>
  <c r="H189" i="8" s="1"/>
  <c r="F188" i="8"/>
  <c r="H188" i="8" s="1"/>
  <c r="F187" i="8"/>
  <c r="H187" i="8" s="1"/>
  <c r="F186" i="8"/>
  <c r="H186" i="8" s="1"/>
  <c r="F185" i="8"/>
  <c r="H185" i="8" s="1"/>
  <c r="F184" i="8"/>
  <c r="H184" i="8" s="1"/>
  <c r="F183" i="8"/>
  <c r="H183" i="8" s="1"/>
  <c r="F182" i="8"/>
  <c r="H182" i="8" s="1"/>
  <c r="F181" i="8"/>
  <c r="H181" i="8" s="1"/>
  <c r="F180" i="8"/>
  <c r="H180" i="8" s="1"/>
  <c r="F179" i="8"/>
  <c r="H179" i="8" s="1"/>
  <c r="F178" i="8"/>
  <c r="H178" i="8" s="1"/>
  <c r="F177" i="8"/>
  <c r="H177" i="8" s="1"/>
  <c r="F176" i="8"/>
  <c r="H176" i="8" s="1"/>
  <c r="F175" i="8"/>
  <c r="H175" i="8" s="1"/>
  <c r="F174" i="8"/>
  <c r="H174" i="8" s="1"/>
  <c r="F173" i="8"/>
  <c r="H173" i="8" s="1"/>
  <c r="F172" i="8"/>
  <c r="H172" i="8" s="1"/>
  <c r="F171" i="8"/>
  <c r="H171" i="8" s="1"/>
  <c r="F170" i="8"/>
  <c r="H170" i="8" s="1"/>
  <c r="F169" i="8"/>
  <c r="H169" i="8" s="1"/>
  <c r="F168" i="8"/>
  <c r="H168" i="8" s="1"/>
  <c r="F167" i="8"/>
  <c r="H167" i="8" s="1"/>
  <c r="F166" i="8"/>
  <c r="H166" i="8" s="1"/>
  <c r="F165" i="8"/>
  <c r="H165" i="8" s="1"/>
  <c r="F164" i="8"/>
  <c r="H164" i="8" s="1"/>
  <c r="F163" i="8"/>
  <c r="H163" i="8" s="1"/>
  <c r="F162" i="8"/>
  <c r="H162" i="8" s="1"/>
  <c r="F161" i="8"/>
  <c r="H161" i="8" s="1"/>
  <c r="F160" i="8"/>
  <c r="H160" i="8" s="1"/>
  <c r="F159" i="8"/>
  <c r="H159" i="8" s="1"/>
  <c r="F158" i="8"/>
  <c r="H158" i="8" s="1"/>
  <c r="F157" i="8"/>
  <c r="H157" i="8" s="1"/>
  <c r="F156" i="8"/>
  <c r="H156" i="8" s="1"/>
  <c r="F155" i="8"/>
  <c r="H155" i="8" s="1"/>
  <c r="F154" i="8"/>
  <c r="H154" i="8" s="1"/>
  <c r="F153" i="8"/>
  <c r="H153" i="8" s="1"/>
  <c r="F152" i="8"/>
  <c r="H152" i="8" s="1"/>
  <c r="F151" i="8"/>
  <c r="H151" i="8" s="1"/>
  <c r="F150" i="8"/>
  <c r="H150" i="8" s="1"/>
  <c r="F149" i="8"/>
  <c r="H149" i="8" s="1"/>
  <c r="F148" i="8"/>
  <c r="H148" i="8" s="1"/>
  <c r="F147" i="8"/>
  <c r="H147" i="8" s="1"/>
  <c r="F146" i="8"/>
  <c r="H146" i="8" s="1"/>
  <c r="F145" i="8"/>
  <c r="H145" i="8" s="1"/>
  <c r="F144" i="8"/>
  <c r="H144" i="8" s="1"/>
  <c r="F143" i="8"/>
  <c r="H143" i="8" s="1"/>
  <c r="F142" i="8"/>
  <c r="H142" i="8" s="1"/>
  <c r="F141" i="8"/>
  <c r="H141" i="8" s="1"/>
  <c r="F140" i="8"/>
  <c r="H140" i="8" s="1"/>
  <c r="F139" i="8"/>
  <c r="H139" i="8" s="1"/>
  <c r="F138" i="8"/>
  <c r="H138" i="8" s="1"/>
  <c r="F137" i="8"/>
  <c r="H137" i="8" s="1"/>
  <c r="F136" i="8"/>
  <c r="H136" i="8" s="1"/>
  <c r="F135" i="8"/>
  <c r="H135" i="8" s="1"/>
  <c r="F134" i="8"/>
  <c r="H134" i="8" s="1"/>
  <c r="F133" i="8"/>
  <c r="H133" i="8" s="1"/>
  <c r="F132" i="8"/>
  <c r="H132" i="8" s="1"/>
  <c r="F131" i="8"/>
  <c r="H131" i="8" s="1"/>
  <c r="F130" i="8"/>
  <c r="H130" i="8" s="1"/>
  <c r="F129" i="8"/>
  <c r="H129" i="8" s="1"/>
  <c r="F128" i="8"/>
  <c r="H128" i="8" s="1"/>
  <c r="F127" i="8"/>
  <c r="H127" i="8" s="1"/>
  <c r="F126" i="8"/>
  <c r="H126" i="8" s="1"/>
  <c r="F125" i="8"/>
  <c r="H125" i="8" s="1"/>
  <c r="F124" i="8"/>
  <c r="H124" i="8" s="1"/>
  <c r="F123" i="8"/>
  <c r="H123" i="8" s="1"/>
  <c r="F122" i="8"/>
  <c r="H122" i="8" s="1"/>
  <c r="F121" i="8"/>
  <c r="H121" i="8" s="1"/>
  <c r="F120" i="8"/>
  <c r="H120" i="8" s="1"/>
  <c r="F119" i="8"/>
  <c r="H119" i="8" s="1"/>
  <c r="F118" i="8"/>
  <c r="H118" i="8" s="1"/>
  <c r="F117" i="8"/>
  <c r="H117" i="8" s="1"/>
  <c r="F116" i="8"/>
  <c r="H116" i="8" s="1"/>
  <c r="F115" i="8"/>
  <c r="H115" i="8" s="1"/>
  <c r="F114" i="8"/>
  <c r="H114" i="8" s="1"/>
  <c r="F113" i="8"/>
  <c r="H113" i="8" s="1"/>
  <c r="F112" i="8"/>
  <c r="H112" i="8" s="1"/>
  <c r="F111" i="8"/>
  <c r="H111" i="8" s="1"/>
  <c r="F110" i="8"/>
  <c r="H110" i="8" s="1"/>
  <c r="F109" i="8"/>
  <c r="H109" i="8" s="1"/>
  <c r="F108" i="8"/>
  <c r="H108" i="8" s="1"/>
  <c r="F107" i="8"/>
  <c r="H107" i="8" s="1"/>
  <c r="F106" i="8"/>
  <c r="H106" i="8" s="1"/>
  <c r="F105" i="8"/>
  <c r="H105" i="8" s="1"/>
  <c r="F104" i="8"/>
  <c r="H104" i="8" s="1"/>
  <c r="F103" i="8"/>
  <c r="H103" i="8" s="1"/>
  <c r="F102" i="8"/>
  <c r="H102" i="8" s="1"/>
  <c r="F101" i="8"/>
  <c r="H101" i="8" s="1"/>
  <c r="F100" i="8"/>
  <c r="H100" i="8" s="1"/>
  <c r="F99" i="8"/>
  <c r="H99" i="8" s="1"/>
  <c r="F98" i="8"/>
  <c r="H98" i="8" s="1"/>
  <c r="F97" i="8"/>
  <c r="H97" i="8" s="1"/>
  <c r="F96" i="8"/>
  <c r="H96" i="8" s="1"/>
  <c r="F95" i="8"/>
  <c r="H95" i="8" s="1"/>
  <c r="F94" i="8"/>
  <c r="H94" i="8" s="1"/>
  <c r="F93" i="8"/>
  <c r="H93" i="8" s="1"/>
  <c r="F92" i="8"/>
  <c r="H92" i="8" s="1"/>
  <c r="F91" i="8"/>
  <c r="H91" i="8" s="1"/>
  <c r="F90" i="8"/>
  <c r="H90" i="8" s="1"/>
  <c r="F89" i="8"/>
  <c r="H89" i="8" s="1"/>
  <c r="F88" i="8"/>
  <c r="H88" i="8" s="1"/>
  <c r="F87" i="8"/>
  <c r="H87" i="8" s="1"/>
  <c r="F86" i="8"/>
  <c r="H86" i="8" s="1"/>
  <c r="F85" i="8"/>
  <c r="H85" i="8" s="1"/>
  <c r="F84" i="8"/>
  <c r="H84" i="8" s="1"/>
  <c r="F83" i="8"/>
  <c r="H83" i="8" s="1"/>
  <c r="F82" i="8"/>
  <c r="H82" i="8" s="1"/>
  <c r="F81" i="8"/>
  <c r="H81" i="8" s="1"/>
  <c r="F80" i="8"/>
  <c r="H80" i="8" s="1"/>
  <c r="F79" i="8"/>
  <c r="H79" i="8" s="1"/>
  <c r="F78" i="8"/>
  <c r="H78" i="8" s="1"/>
  <c r="F77" i="8"/>
  <c r="H77" i="8" s="1"/>
  <c r="F76" i="8"/>
  <c r="H76" i="8" s="1"/>
  <c r="F75" i="8"/>
  <c r="H75" i="8" s="1"/>
  <c r="F74" i="8"/>
  <c r="H74" i="8" s="1"/>
  <c r="F73" i="8"/>
  <c r="H73" i="8" s="1"/>
  <c r="F72" i="8"/>
  <c r="H72" i="8" s="1"/>
  <c r="F71" i="8"/>
  <c r="H71" i="8" s="1"/>
  <c r="F70" i="8"/>
  <c r="H70" i="8" s="1"/>
  <c r="F69" i="8"/>
  <c r="H69" i="8" s="1"/>
  <c r="F68" i="8"/>
  <c r="H68" i="8" s="1"/>
  <c r="F67" i="8"/>
  <c r="H67" i="8" s="1"/>
  <c r="F66" i="8"/>
  <c r="H66" i="8" s="1"/>
  <c r="F65" i="8"/>
  <c r="H65" i="8" s="1"/>
  <c r="F64" i="8"/>
  <c r="H64" i="8" s="1"/>
  <c r="F63" i="8"/>
  <c r="H63" i="8" s="1"/>
  <c r="F62" i="8"/>
  <c r="H62" i="8" s="1"/>
  <c r="F61" i="8"/>
  <c r="H61" i="8" s="1"/>
  <c r="F60" i="8"/>
  <c r="H60" i="8" s="1"/>
  <c r="F59" i="8"/>
  <c r="H59" i="8" s="1"/>
  <c r="F58" i="8"/>
  <c r="H58" i="8" s="1"/>
  <c r="F57" i="8"/>
  <c r="H57" i="8" s="1"/>
  <c r="F56" i="8"/>
  <c r="H56" i="8" s="1"/>
  <c r="F55" i="8"/>
  <c r="H55" i="8" s="1"/>
  <c r="F54" i="8"/>
  <c r="H54" i="8" s="1"/>
  <c r="F53" i="8"/>
  <c r="H53" i="8" s="1"/>
  <c r="F52" i="8"/>
  <c r="H52" i="8" s="1"/>
  <c r="F51" i="8"/>
  <c r="H51" i="8" s="1"/>
  <c r="F50" i="8"/>
  <c r="H50" i="8" s="1"/>
  <c r="F49" i="8"/>
  <c r="H49" i="8" s="1"/>
  <c r="F48" i="8"/>
  <c r="H48" i="8" s="1"/>
  <c r="F47" i="8"/>
  <c r="H47" i="8" s="1"/>
  <c r="F46" i="8"/>
  <c r="H46" i="8" s="1"/>
  <c r="F45" i="8"/>
  <c r="H45" i="8" s="1"/>
  <c r="F44" i="8"/>
  <c r="H44" i="8" s="1"/>
  <c r="F43" i="8"/>
  <c r="H43" i="8" s="1"/>
  <c r="F42" i="8"/>
  <c r="H42" i="8" s="1"/>
  <c r="F41" i="8"/>
  <c r="H41" i="8" s="1"/>
  <c r="F40" i="8"/>
  <c r="H40" i="8" s="1"/>
  <c r="F39" i="8"/>
  <c r="H39" i="8" s="1"/>
  <c r="F38" i="8"/>
  <c r="H38" i="8" s="1"/>
  <c r="F37" i="8"/>
  <c r="H37" i="8" s="1"/>
  <c r="F36" i="8"/>
  <c r="H36" i="8" s="1"/>
  <c r="F35" i="8"/>
  <c r="H35" i="8" s="1"/>
  <c r="F34" i="8"/>
  <c r="H34" i="8" s="1"/>
  <c r="F33" i="8"/>
  <c r="H33" i="8" s="1"/>
  <c r="F32" i="8"/>
  <c r="H32" i="8" s="1"/>
  <c r="F31" i="8"/>
  <c r="H31" i="8" s="1"/>
  <c r="F30" i="8"/>
  <c r="H30" i="8" s="1"/>
  <c r="F29" i="8"/>
  <c r="H29" i="8" s="1"/>
  <c r="F28" i="8"/>
  <c r="H28" i="8" s="1"/>
  <c r="F27" i="8"/>
  <c r="H27" i="8" s="1"/>
  <c r="F26" i="8"/>
  <c r="H26" i="8" s="1"/>
  <c r="F25" i="8"/>
  <c r="H25" i="8" s="1"/>
  <c r="F24" i="8"/>
  <c r="H24" i="8" s="1"/>
  <c r="F23" i="8"/>
  <c r="H23" i="8" s="1"/>
  <c r="F22" i="8"/>
  <c r="H22" i="8" s="1"/>
  <c r="F21" i="8"/>
  <c r="H21" i="8" s="1"/>
  <c r="F20" i="8"/>
  <c r="H20" i="8" s="1"/>
  <c r="F19" i="8"/>
  <c r="H19" i="8" s="1"/>
  <c r="F18" i="8"/>
  <c r="H18" i="8" s="1"/>
  <c r="F17" i="8"/>
  <c r="H17" i="8" s="1"/>
  <c r="F16" i="8"/>
  <c r="H16" i="8" s="1"/>
  <c r="F15" i="8"/>
  <c r="H15" i="8" s="1"/>
  <c r="F14" i="8"/>
  <c r="H14" i="8" s="1"/>
  <c r="F13" i="8"/>
  <c r="H13" i="8" s="1"/>
  <c r="F12" i="8"/>
  <c r="H12" i="8" s="1"/>
  <c r="F11" i="8"/>
  <c r="H11" i="8" s="1"/>
  <c r="F10" i="8"/>
  <c r="H10" i="8" s="1"/>
  <c r="F9" i="8"/>
  <c r="H9" i="8" s="1"/>
  <c r="F8" i="8"/>
  <c r="H8" i="8" s="1"/>
  <c r="F7" i="8"/>
  <c r="H7" i="8" s="1"/>
  <c r="F6" i="8"/>
  <c r="H6" i="8" s="1"/>
  <c r="F5" i="8"/>
  <c r="H5" i="8" s="1"/>
  <c r="F4" i="8"/>
  <c r="H4" i="8" s="1"/>
  <c r="F3" i="8"/>
  <c r="H3" i="8" s="1"/>
  <c r="E200" i="8"/>
  <c r="G200" i="8" s="1"/>
  <c r="E199" i="8"/>
  <c r="G199" i="8" s="1"/>
  <c r="E198" i="8"/>
  <c r="G198" i="8" s="1"/>
  <c r="E197" i="8"/>
  <c r="G197" i="8" s="1"/>
  <c r="E196" i="8"/>
  <c r="G196" i="8" s="1"/>
  <c r="E195" i="8"/>
  <c r="G195" i="8" s="1"/>
  <c r="E194" i="8"/>
  <c r="G194" i="8" s="1"/>
  <c r="E193" i="8"/>
  <c r="G193" i="8" s="1"/>
  <c r="E192" i="8"/>
  <c r="G192" i="8" s="1"/>
  <c r="E191" i="8"/>
  <c r="G191" i="8" s="1"/>
  <c r="E190" i="8"/>
  <c r="G190" i="8" s="1"/>
  <c r="E189" i="8"/>
  <c r="G189" i="8" s="1"/>
  <c r="E188" i="8"/>
  <c r="G188" i="8" s="1"/>
  <c r="E187" i="8"/>
  <c r="G187" i="8" s="1"/>
  <c r="E186" i="8"/>
  <c r="G186" i="8" s="1"/>
  <c r="E185" i="8"/>
  <c r="G185" i="8" s="1"/>
  <c r="E184" i="8"/>
  <c r="G184" i="8" s="1"/>
  <c r="E183" i="8"/>
  <c r="G183" i="8" s="1"/>
  <c r="E182" i="8"/>
  <c r="G182" i="8" s="1"/>
  <c r="E181" i="8"/>
  <c r="G181" i="8" s="1"/>
  <c r="E180" i="8"/>
  <c r="G180" i="8" s="1"/>
  <c r="E179" i="8"/>
  <c r="G179" i="8" s="1"/>
  <c r="E178" i="8"/>
  <c r="G178" i="8" s="1"/>
  <c r="E177" i="8"/>
  <c r="G177" i="8" s="1"/>
  <c r="E176" i="8"/>
  <c r="G176" i="8" s="1"/>
  <c r="E175" i="8"/>
  <c r="G175" i="8" s="1"/>
  <c r="E174" i="8"/>
  <c r="G174" i="8" s="1"/>
  <c r="E173" i="8"/>
  <c r="G173" i="8" s="1"/>
  <c r="E172" i="8"/>
  <c r="G172" i="8" s="1"/>
  <c r="E171" i="8"/>
  <c r="G171" i="8" s="1"/>
  <c r="E170" i="8"/>
  <c r="G170" i="8" s="1"/>
  <c r="E169" i="8"/>
  <c r="G169" i="8" s="1"/>
  <c r="E168" i="8"/>
  <c r="G168" i="8" s="1"/>
  <c r="E167" i="8"/>
  <c r="G167" i="8" s="1"/>
  <c r="E166" i="8"/>
  <c r="G166" i="8" s="1"/>
  <c r="E165" i="8"/>
  <c r="G165" i="8" s="1"/>
  <c r="E164" i="8"/>
  <c r="G164" i="8" s="1"/>
  <c r="E163" i="8"/>
  <c r="G163" i="8" s="1"/>
  <c r="E162" i="8"/>
  <c r="G162" i="8" s="1"/>
  <c r="E161" i="8"/>
  <c r="G161" i="8" s="1"/>
  <c r="E160" i="8"/>
  <c r="G160" i="8" s="1"/>
  <c r="E159" i="8"/>
  <c r="G159" i="8" s="1"/>
  <c r="E158" i="8"/>
  <c r="G158" i="8" s="1"/>
  <c r="E157" i="8"/>
  <c r="G157" i="8" s="1"/>
  <c r="E156" i="8"/>
  <c r="G156" i="8" s="1"/>
  <c r="E155" i="8"/>
  <c r="G155" i="8" s="1"/>
  <c r="E154" i="8"/>
  <c r="G154" i="8" s="1"/>
  <c r="E153" i="8"/>
  <c r="G153" i="8" s="1"/>
  <c r="E152" i="8"/>
  <c r="G152" i="8" s="1"/>
  <c r="E151" i="8"/>
  <c r="G151" i="8" s="1"/>
  <c r="E150" i="8"/>
  <c r="G150" i="8" s="1"/>
  <c r="E149" i="8"/>
  <c r="G149" i="8" s="1"/>
  <c r="E148" i="8"/>
  <c r="G148" i="8" s="1"/>
  <c r="E147" i="8"/>
  <c r="G147" i="8" s="1"/>
  <c r="E146" i="8"/>
  <c r="G146" i="8" s="1"/>
  <c r="E145" i="8"/>
  <c r="G145" i="8" s="1"/>
  <c r="E144" i="8"/>
  <c r="G144" i="8" s="1"/>
  <c r="E143" i="8"/>
  <c r="G143" i="8" s="1"/>
  <c r="E142" i="8"/>
  <c r="G142" i="8" s="1"/>
  <c r="E141" i="8"/>
  <c r="G141" i="8" s="1"/>
  <c r="E140" i="8"/>
  <c r="G140" i="8" s="1"/>
  <c r="E139" i="8"/>
  <c r="G139" i="8" s="1"/>
  <c r="E138" i="8"/>
  <c r="G138" i="8" s="1"/>
  <c r="E137" i="8"/>
  <c r="G137" i="8" s="1"/>
  <c r="E136" i="8"/>
  <c r="G136" i="8" s="1"/>
  <c r="E135" i="8"/>
  <c r="G135" i="8" s="1"/>
  <c r="E134" i="8"/>
  <c r="G134" i="8" s="1"/>
  <c r="E133" i="8"/>
  <c r="G133" i="8" s="1"/>
  <c r="E132" i="8"/>
  <c r="G132" i="8" s="1"/>
  <c r="E131" i="8"/>
  <c r="G131" i="8" s="1"/>
  <c r="E130" i="8"/>
  <c r="G130" i="8" s="1"/>
  <c r="E129" i="8"/>
  <c r="G129" i="8" s="1"/>
  <c r="E128" i="8"/>
  <c r="G128" i="8" s="1"/>
  <c r="E127" i="8"/>
  <c r="G127" i="8" s="1"/>
  <c r="E126" i="8"/>
  <c r="G126" i="8" s="1"/>
  <c r="E125" i="8"/>
  <c r="G125" i="8" s="1"/>
  <c r="E124" i="8"/>
  <c r="G124" i="8" s="1"/>
  <c r="E123" i="8"/>
  <c r="G123" i="8" s="1"/>
  <c r="E122" i="8"/>
  <c r="G122" i="8" s="1"/>
  <c r="E121" i="8"/>
  <c r="G121" i="8" s="1"/>
  <c r="E120" i="8"/>
  <c r="G120" i="8" s="1"/>
  <c r="E119" i="8"/>
  <c r="G119" i="8" s="1"/>
  <c r="E118" i="8"/>
  <c r="G118" i="8" s="1"/>
  <c r="E117" i="8"/>
  <c r="G117" i="8" s="1"/>
  <c r="E116" i="8"/>
  <c r="G116" i="8" s="1"/>
  <c r="E115" i="8"/>
  <c r="G115" i="8" s="1"/>
  <c r="E114" i="8"/>
  <c r="G114" i="8" s="1"/>
  <c r="E113" i="8"/>
  <c r="G113" i="8" s="1"/>
  <c r="E112" i="8"/>
  <c r="G112" i="8" s="1"/>
  <c r="E111" i="8"/>
  <c r="G111" i="8" s="1"/>
  <c r="E110" i="8"/>
  <c r="G110" i="8" s="1"/>
  <c r="E109" i="8"/>
  <c r="G109" i="8" s="1"/>
  <c r="E108" i="8"/>
  <c r="G108" i="8" s="1"/>
  <c r="E107" i="8"/>
  <c r="G107" i="8" s="1"/>
  <c r="E106" i="8"/>
  <c r="G106" i="8" s="1"/>
  <c r="E105" i="8"/>
  <c r="G105" i="8" s="1"/>
  <c r="E104" i="8"/>
  <c r="G104" i="8" s="1"/>
  <c r="E103" i="8"/>
  <c r="G103" i="8" s="1"/>
  <c r="E102" i="8"/>
  <c r="G102" i="8" s="1"/>
  <c r="E101" i="8"/>
  <c r="G101" i="8" s="1"/>
  <c r="E100" i="8"/>
  <c r="G100" i="8" s="1"/>
  <c r="E99" i="8"/>
  <c r="G99" i="8" s="1"/>
  <c r="E98" i="8"/>
  <c r="G98" i="8" s="1"/>
  <c r="E97" i="8"/>
  <c r="G97" i="8" s="1"/>
  <c r="E96" i="8"/>
  <c r="G96" i="8" s="1"/>
  <c r="E95" i="8"/>
  <c r="G95" i="8" s="1"/>
  <c r="E94" i="8"/>
  <c r="G94" i="8" s="1"/>
  <c r="E93" i="8"/>
  <c r="G93" i="8" s="1"/>
  <c r="E92" i="8"/>
  <c r="G92" i="8" s="1"/>
  <c r="E91" i="8"/>
  <c r="G91" i="8" s="1"/>
  <c r="E90" i="8"/>
  <c r="G90" i="8" s="1"/>
  <c r="E89" i="8"/>
  <c r="G89" i="8" s="1"/>
  <c r="E88" i="8"/>
  <c r="G88" i="8" s="1"/>
  <c r="E87" i="8"/>
  <c r="G87" i="8" s="1"/>
  <c r="E86" i="8"/>
  <c r="G86" i="8" s="1"/>
  <c r="E85" i="8"/>
  <c r="G85" i="8" s="1"/>
  <c r="E84" i="8"/>
  <c r="G84" i="8" s="1"/>
  <c r="E83" i="8"/>
  <c r="G83" i="8" s="1"/>
  <c r="E82" i="8"/>
  <c r="G82" i="8" s="1"/>
  <c r="E81" i="8"/>
  <c r="G81" i="8" s="1"/>
  <c r="E80" i="8"/>
  <c r="G80" i="8" s="1"/>
  <c r="E79" i="8"/>
  <c r="G79" i="8" s="1"/>
  <c r="E78" i="8"/>
  <c r="G78" i="8" s="1"/>
  <c r="E77" i="8"/>
  <c r="G77" i="8" s="1"/>
  <c r="E76" i="8"/>
  <c r="G76" i="8" s="1"/>
  <c r="E75" i="8"/>
  <c r="G75" i="8" s="1"/>
  <c r="E74" i="8"/>
  <c r="G74" i="8" s="1"/>
  <c r="E73" i="8"/>
  <c r="G73" i="8" s="1"/>
  <c r="E72" i="8"/>
  <c r="G72" i="8" s="1"/>
  <c r="E71" i="8"/>
  <c r="G71" i="8" s="1"/>
  <c r="E70" i="8"/>
  <c r="G70" i="8" s="1"/>
  <c r="E69" i="8"/>
  <c r="G69" i="8" s="1"/>
  <c r="E68" i="8"/>
  <c r="G68" i="8" s="1"/>
  <c r="E67" i="8"/>
  <c r="G67" i="8" s="1"/>
  <c r="E66" i="8"/>
  <c r="G66" i="8" s="1"/>
  <c r="E65" i="8"/>
  <c r="G65" i="8" s="1"/>
  <c r="E64" i="8"/>
  <c r="G64" i="8" s="1"/>
  <c r="E63" i="8"/>
  <c r="G63" i="8" s="1"/>
  <c r="E62" i="8"/>
  <c r="G62" i="8" s="1"/>
  <c r="E61" i="8"/>
  <c r="G61" i="8" s="1"/>
  <c r="E60" i="8"/>
  <c r="G60" i="8" s="1"/>
  <c r="E59" i="8"/>
  <c r="G59" i="8" s="1"/>
  <c r="E58" i="8"/>
  <c r="G58" i="8" s="1"/>
  <c r="E57" i="8"/>
  <c r="G57" i="8" s="1"/>
  <c r="E56" i="8"/>
  <c r="G56" i="8" s="1"/>
  <c r="E55" i="8"/>
  <c r="G55" i="8" s="1"/>
  <c r="E54" i="8"/>
  <c r="G54" i="8" s="1"/>
  <c r="E53" i="8"/>
  <c r="G53" i="8" s="1"/>
  <c r="E52" i="8"/>
  <c r="G52" i="8" s="1"/>
  <c r="E51" i="8"/>
  <c r="G51" i="8" s="1"/>
  <c r="E50" i="8"/>
  <c r="G50" i="8" s="1"/>
  <c r="E49" i="8"/>
  <c r="G49" i="8" s="1"/>
  <c r="E48" i="8"/>
  <c r="G48" i="8" s="1"/>
  <c r="E47" i="8"/>
  <c r="G47" i="8" s="1"/>
  <c r="E46" i="8"/>
  <c r="G46" i="8" s="1"/>
  <c r="E45" i="8"/>
  <c r="G45" i="8" s="1"/>
  <c r="E44" i="8"/>
  <c r="G44" i="8" s="1"/>
  <c r="E43" i="8"/>
  <c r="G43" i="8" s="1"/>
  <c r="E42" i="8"/>
  <c r="G42" i="8" s="1"/>
  <c r="E41" i="8"/>
  <c r="G41" i="8" s="1"/>
  <c r="E40" i="8"/>
  <c r="G40" i="8" s="1"/>
  <c r="E39" i="8"/>
  <c r="G39" i="8" s="1"/>
  <c r="E38" i="8"/>
  <c r="G38" i="8" s="1"/>
  <c r="E37" i="8"/>
  <c r="G37" i="8" s="1"/>
  <c r="E36" i="8"/>
  <c r="G36" i="8" s="1"/>
  <c r="E35" i="8"/>
  <c r="G35" i="8" s="1"/>
  <c r="E34" i="8"/>
  <c r="G34" i="8" s="1"/>
  <c r="E33" i="8"/>
  <c r="G33" i="8" s="1"/>
  <c r="E32" i="8"/>
  <c r="G32" i="8" s="1"/>
  <c r="E31" i="8"/>
  <c r="G31" i="8" s="1"/>
  <c r="E30" i="8"/>
  <c r="G30" i="8" s="1"/>
  <c r="E29" i="8"/>
  <c r="G29" i="8" s="1"/>
  <c r="E28" i="8"/>
  <c r="G28" i="8" s="1"/>
  <c r="E27" i="8"/>
  <c r="G27" i="8" s="1"/>
  <c r="E26" i="8"/>
  <c r="G26" i="8" s="1"/>
  <c r="E25" i="8"/>
  <c r="G25" i="8" s="1"/>
  <c r="E24" i="8"/>
  <c r="G24" i="8" s="1"/>
  <c r="E23" i="8"/>
  <c r="G23" i="8" s="1"/>
  <c r="E22" i="8"/>
  <c r="G22" i="8" s="1"/>
  <c r="E21" i="8"/>
  <c r="G21" i="8" s="1"/>
  <c r="E20" i="8"/>
  <c r="G20" i="8" s="1"/>
  <c r="E19" i="8"/>
  <c r="G19" i="8" s="1"/>
  <c r="E18" i="8"/>
  <c r="G18" i="8" s="1"/>
  <c r="E17" i="8"/>
  <c r="G17" i="8" s="1"/>
  <c r="E16" i="8"/>
  <c r="G16" i="8" s="1"/>
  <c r="E15" i="8"/>
  <c r="G15" i="8" s="1"/>
  <c r="E14" i="8"/>
  <c r="G14" i="8" s="1"/>
  <c r="E13" i="8"/>
  <c r="G13" i="8" s="1"/>
  <c r="E12" i="8"/>
  <c r="G12" i="8" s="1"/>
  <c r="E11" i="8"/>
  <c r="G11" i="8" s="1"/>
  <c r="E10" i="8"/>
  <c r="G10" i="8" s="1"/>
  <c r="E9" i="8"/>
  <c r="G9" i="8" s="1"/>
  <c r="E8" i="8"/>
  <c r="G8" i="8" s="1"/>
  <c r="E7" i="8"/>
  <c r="G7" i="8" s="1"/>
  <c r="E6" i="8"/>
  <c r="G6" i="8" s="1"/>
  <c r="E5" i="8"/>
  <c r="G5" i="8" s="1"/>
  <c r="E4" i="8"/>
  <c r="G4" i="8" s="1"/>
  <c r="E3" i="8"/>
  <c r="G3" i="8" s="1"/>
  <c r="F2" i="8"/>
  <c r="H2" i="8" s="1"/>
  <c r="E2" i="8"/>
  <c r="G2" i="8" s="1"/>
  <c r="B3" i="2"/>
  <c r="B4" i="2"/>
  <c r="B5" i="2"/>
  <c r="B7" i="2"/>
  <c r="B8" i="2"/>
  <c r="B9" i="2"/>
  <c r="B10" i="2"/>
  <c r="B11" i="2"/>
  <c r="B12" i="2"/>
  <c r="B14" i="2"/>
  <c r="B16" i="2"/>
  <c r="B17" i="2"/>
  <c r="B18" i="2"/>
  <c r="B19" i="2"/>
  <c r="B20" i="2"/>
  <c r="B21" i="2"/>
  <c r="B25" i="2"/>
  <c r="B27" i="2"/>
  <c r="B39" i="2"/>
  <c r="B40" i="2"/>
  <c r="B32" i="2"/>
  <c r="B33" i="2"/>
  <c r="B51" i="2"/>
  <c r="B71" i="2"/>
  <c r="B29" i="2"/>
  <c r="B53" i="2"/>
  <c r="B73" i="2"/>
  <c r="B75" i="2"/>
  <c r="B24" i="2"/>
  <c r="B79" i="2"/>
  <c r="B69" i="2"/>
  <c r="B55" i="2"/>
  <c r="B56" i="2"/>
  <c r="B57" i="2"/>
  <c r="B58" i="2"/>
  <c r="B65" i="2"/>
  <c r="B34" i="2"/>
  <c r="B52" i="2"/>
  <c r="B30" i="2"/>
  <c r="B22" i="2"/>
  <c r="B81"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8" i="2"/>
  <c r="B129" i="2"/>
  <c r="B130" i="2"/>
  <c r="B131" i="2"/>
  <c r="B132" i="2"/>
  <c r="B133" i="2"/>
  <c r="B134" i="2"/>
  <c r="B135" i="2"/>
  <c r="B136" i="2"/>
  <c r="B137" i="2"/>
  <c r="B138" i="2"/>
  <c r="B139" i="2"/>
  <c r="B140" i="2"/>
  <c r="B141" i="2"/>
  <c r="B142" i="2"/>
  <c r="B143" i="2"/>
  <c r="B144" i="2"/>
  <c r="B145" i="2"/>
  <c r="B146" i="2"/>
  <c r="B2" i="2"/>
  <c r="J15" i="15"/>
  <c r="J17" i="15" s="1"/>
  <c r="G12" i="15"/>
  <c r="G14" i="15" s="1"/>
  <c r="S27" i="15"/>
  <c r="M19" i="15"/>
  <c r="M21" i="15" s="1"/>
  <c r="V31" i="15"/>
  <c r="V33" i="15" s="1"/>
  <c r="P23" i="15"/>
  <c r="P25" i="15" s="1"/>
  <c r="S29" i="15" l="1"/>
</calcChain>
</file>

<file path=xl/sharedStrings.xml><?xml version="1.0" encoding="utf-8"?>
<sst xmlns="http://schemas.openxmlformats.org/spreadsheetml/2006/main" count="1778" uniqueCount="804">
  <si>
    <t xml:space="preserve"> </t>
  </si>
  <si>
    <t>Account Number</t>
  </si>
  <si>
    <t>Status</t>
  </si>
  <si>
    <t>Morning</t>
  </si>
  <si>
    <t>Afternoon</t>
  </si>
  <si>
    <t>Evening</t>
  </si>
  <si>
    <t>Today Date</t>
  </si>
  <si>
    <t>RPC Made</t>
  </si>
  <si>
    <t xml:space="preserve">Account Number </t>
  </si>
  <si>
    <t xml:space="preserve">Activity Code </t>
  </si>
  <si>
    <t>Yes</t>
  </si>
  <si>
    <t xml:space="preserve">Active </t>
  </si>
  <si>
    <t>yes</t>
  </si>
  <si>
    <t>Active</t>
  </si>
  <si>
    <t>active</t>
  </si>
  <si>
    <t xml:space="preserve"> yes</t>
  </si>
  <si>
    <t>Funded</t>
  </si>
  <si>
    <t>review</t>
  </si>
  <si>
    <t>Grounded</t>
  </si>
  <si>
    <t>Pgrd</t>
  </si>
  <si>
    <t xml:space="preserve">grnd </t>
  </si>
  <si>
    <t xml:space="preserve">Pregound </t>
  </si>
  <si>
    <t>pgrd</t>
  </si>
  <si>
    <t>prgd</t>
  </si>
  <si>
    <t>Review Date</t>
  </si>
  <si>
    <t>7 Day Review</t>
  </si>
  <si>
    <t>14 Day Review</t>
  </si>
  <si>
    <t>22 Day Review</t>
  </si>
  <si>
    <t>Payoff / Pending</t>
  </si>
  <si>
    <t>Call Dealer</t>
  </si>
  <si>
    <t>Recovery</t>
  </si>
  <si>
    <t>Done</t>
  </si>
  <si>
    <t xml:space="preserve">Yes </t>
  </si>
  <si>
    <t>PGRD</t>
  </si>
  <si>
    <t>Accurint</t>
  </si>
  <si>
    <t>Contact</t>
  </si>
  <si>
    <t xml:space="preserve">Riverdale Chrysler  Bronx NY </t>
  </si>
  <si>
    <t xml:space="preserve">Mr. Joseph </t>
  </si>
  <si>
    <t>(718) 548-2800</t>
  </si>
  <si>
    <t>BROWN'S OF BELLPORT, INC.</t>
  </si>
  <si>
    <t>(631) 289-8500</t>
  </si>
  <si>
    <t>Roberts Dodge Chrysler Jeep</t>
  </si>
  <si>
    <t xml:space="preserve">Alex Pruitt </t>
  </si>
  <si>
    <t>(918) 825-4090</t>
  </si>
  <si>
    <t>BERMONT MOTORS, INC.</t>
  </si>
  <si>
    <t>Jason or Chuck</t>
  </si>
  <si>
    <t>(610) 367-2941</t>
  </si>
  <si>
    <t>Scranton Dodge Chrysler Jeep RAM</t>
  </si>
  <si>
    <t xml:space="preserve">Johnny Yep </t>
  </si>
  <si>
    <t>(570) 344-1261</t>
  </si>
  <si>
    <t>BRIGHTON CHRYSLER DODGE JEEP, INC.</t>
  </si>
  <si>
    <t xml:space="preserve">West </t>
  </si>
  <si>
    <t>(810) 229-4100</t>
  </si>
  <si>
    <t>NIELSEN DODGE CHRYSLER JEEP</t>
  </si>
  <si>
    <t>Chris Damon Ext 2162</t>
  </si>
  <si>
    <t>(973) 884-2100</t>
  </si>
  <si>
    <t>GOLLING CHRYSLER JEEP DODGE, INC.</t>
  </si>
  <si>
    <t>(248) 334-3600</t>
  </si>
  <si>
    <t>LOWERY BROS. CHRYSLER-JEEP, INC.</t>
  </si>
  <si>
    <t xml:space="preserve">Dan Lowery </t>
  </si>
  <si>
    <t>(315) 472-7844</t>
  </si>
  <si>
    <t>DOWNTOWN APEX MOTORS, LLC</t>
  </si>
  <si>
    <t>(213) 477-1800</t>
  </si>
  <si>
    <t>SANTA MONICA MOTORCARS, LLC</t>
  </si>
  <si>
    <t>Chris (Lease Retention Manger) After 1:30PM</t>
  </si>
  <si>
    <t>(310) 986-6400</t>
  </si>
  <si>
    <t>GARFF WARNER DODGE, LLC</t>
  </si>
  <si>
    <t xml:space="preserve">Ben Pace </t>
  </si>
  <si>
    <t>(801) 955-7448</t>
  </si>
  <si>
    <t>MATHEWS DODGE CHRYSLER JEEP INC.</t>
  </si>
  <si>
    <t>Josh</t>
  </si>
  <si>
    <t>(740) 389-2341</t>
  </si>
  <si>
    <t xml:space="preserve">SUBURBAN TROY, LLC </t>
  </si>
  <si>
    <t>(248) 585-8800</t>
  </si>
  <si>
    <t>WEST-HERR AUTOMOTIVE GROUP, INC.</t>
  </si>
  <si>
    <t>Jennifer</t>
  </si>
  <si>
    <t>(716) 662-4400</t>
  </si>
  <si>
    <t>Northland Chrysler Jeep Dodge</t>
  </si>
  <si>
    <t>Cal Smith</t>
  </si>
  <si>
    <t>(248) 398-8200</t>
  </si>
  <si>
    <t>STERLING HEIGHTS DODGE, INC.</t>
  </si>
  <si>
    <t>(586) 939-3900</t>
  </si>
  <si>
    <t>SUBURBAN GARDEN CITY</t>
  </si>
  <si>
    <t>Dana</t>
  </si>
  <si>
    <t>(734) 421-5700</t>
  </si>
  <si>
    <t>Village Ford</t>
  </si>
  <si>
    <t xml:space="preserve">Tonya Huddleston </t>
  </si>
  <si>
    <t>(313) 565-3900</t>
  </si>
  <si>
    <t>VAN ANDEL AND FLIKKEMA MOTOR SALES, INC.</t>
  </si>
  <si>
    <t>Chris Brockal</t>
  </si>
  <si>
    <t>(616) 363-9031</t>
  </si>
  <si>
    <t xml:space="preserve">Wheels To Lease </t>
  </si>
  <si>
    <t>Pini</t>
  </si>
  <si>
    <t>Community Leasing USA</t>
  </si>
  <si>
    <t>Mr ChalkBurger</t>
  </si>
  <si>
    <t>ALFREDO'S FOREIGN CARS, INC.</t>
  </si>
  <si>
    <t>Fernando</t>
  </si>
  <si>
    <t>(914) 636-3030</t>
  </si>
  <si>
    <t>Arroway Chrysler Dodge Jeep Ram</t>
  </si>
  <si>
    <t>Jason Bolonie</t>
  </si>
  <si>
    <t xml:space="preserve">(914) 222-4100 </t>
  </si>
  <si>
    <t>SHUMAN MOTOR SALES INC</t>
  </si>
  <si>
    <t xml:space="preserve">Amy Brown </t>
  </si>
  <si>
    <t>(248) 669-2010</t>
  </si>
  <si>
    <t>BLUEWATER CHRYSLER DODGE JEEP, INC.</t>
  </si>
  <si>
    <t xml:space="preserve">Tom Kennedy </t>
  </si>
  <si>
    <t>(810) 385-4481</t>
  </si>
  <si>
    <t>TC JEEP INC.</t>
  </si>
  <si>
    <t>(516) 796-5500</t>
  </si>
  <si>
    <t>PARKWAY CHRYSLER-JEEP, INC</t>
  </si>
  <si>
    <t>(586) 465-7210</t>
  </si>
  <si>
    <t>CHAMPION DODGE, LLC</t>
  </si>
  <si>
    <t xml:space="preserve">John Robinson </t>
  </si>
  <si>
    <t>(562) 231-3500</t>
  </si>
  <si>
    <t>DECOZEN CHRYSLER JEEP CORP.</t>
  </si>
  <si>
    <t>Anna</t>
  </si>
  <si>
    <t>(973) 744-2000</t>
  </si>
  <si>
    <t>GANLEY VILLAGE LLC</t>
  </si>
  <si>
    <t>Rick Campolla</t>
  </si>
  <si>
    <t>(440) 354-4368</t>
  </si>
  <si>
    <t>UNDERWOOD MOTORS INC.</t>
  </si>
  <si>
    <t xml:space="preserve">Dave Heath </t>
  </si>
  <si>
    <t>(330) 345-8700</t>
  </si>
  <si>
    <t>ROUTE 46 CHRYSLER, LLC</t>
  </si>
  <si>
    <t xml:space="preserve">RJ </t>
  </si>
  <si>
    <t>(973) 774-1000</t>
  </si>
  <si>
    <t>Arrigo Dodge Chrysler Jeep Ram Sawgrass</t>
  </si>
  <si>
    <t>Body Shop - Kelsey</t>
  </si>
  <si>
    <t>(954) 515-5800</t>
  </si>
  <si>
    <t>(810) 503-4925</t>
  </si>
  <si>
    <t>SECURITY AUTO SALES, INC</t>
  </si>
  <si>
    <t xml:space="preserve">Richard Solano </t>
  </si>
  <si>
    <t>Napleton Clermont Chrysler Jeep Dodge RAM</t>
  </si>
  <si>
    <t xml:space="preserve">Chas and Greg </t>
  </si>
  <si>
    <t>(407) 287-4433</t>
  </si>
  <si>
    <t>Sonora Chrysler Dodge Jeep Ram</t>
  </si>
  <si>
    <t xml:space="preserve">Tyler </t>
  </si>
  <si>
    <t>(209) 288-3700</t>
  </si>
  <si>
    <t>DULLES MOTOR CARS, INC</t>
  </si>
  <si>
    <t>(703) 777-7077</t>
  </si>
  <si>
    <t>Transitowne Jeep Chrysler Dodge Ram Williamsville</t>
  </si>
  <si>
    <t>Mr Phillip Acuri</t>
  </si>
  <si>
    <t>(716) 634-8000</t>
  </si>
  <si>
    <t>San Diego Chrysler Dodge Jeep Ram</t>
  </si>
  <si>
    <t xml:space="preserve">Susie </t>
  </si>
  <si>
    <t>(619) 224-4151</t>
  </si>
  <si>
    <t>Southfield Chrysler Dodge Jeep Ram</t>
  </si>
  <si>
    <t>(248) 354-2950</t>
  </si>
  <si>
    <t>ROCHESTER HILLS CHRYSLER-JEEP INC</t>
  </si>
  <si>
    <t xml:space="preserve">Tommy Gulgos or Marinna </t>
  </si>
  <si>
    <t>(248) 659-3212</t>
  </si>
  <si>
    <t>COSTA ARANCIONE, LLC</t>
  </si>
  <si>
    <t xml:space="preserve">Jeremy  - Service Department </t>
  </si>
  <si>
    <t>(714) 546-4511</t>
  </si>
  <si>
    <t xml:space="preserve">SANDS BROS. AUTO SALES, INC. </t>
  </si>
  <si>
    <t xml:space="preserve">Ken Bummernikki </t>
  </si>
  <si>
    <t>(215) 536-0946</t>
  </si>
  <si>
    <t>CHRYSLER JEEP OF WHITE PLAINS, INC.</t>
  </si>
  <si>
    <t>(914) 946-2600</t>
  </si>
  <si>
    <t>DOWNTOWN FIGUEROA MOTORS, LLC</t>
  </si>
  <si>
    <t>Guillermo</t>
  </si>
  <si>
    <t>(213) 477 1800</t>
  </si>
  <si>
    <t>QUIRK JEEP</t>
  </si>
  <si>
    <t xml:space="preserve">Tim </t>
  </si>
  <si>
    <t>(781) 917-1439</t>
  </si>
  <si>
    <t>POLLARD FRIENDLY MOTOR CO.</t>
  </si>
  <si>
    <t xml:space="preserve">James Mayfield </t>
  </si>
  <si>
    <t>(303) 447-8187</t>
  </si>
  <si>
    <t>JJM ATLANTIC AUTOMOTIVE LLC</t>
  </si>
  <si>
    <t xml:space="preserve">Brandon cell # 631 559 3724 </t>
  </si>
  <si>
    <t xml:space="preserve">High Road Auto Leasing </t>
  </si>
  <si>
    <t>Jack Ext 101</t>
  </si>
  <si>
    <t xml:space="preserve">(845) 414-9414 </t>
  </si>
  <si>
    <t>ARROWAY BEDFORD HILLS, LLC</t>
  </si>
  <si>
    <t xml:space="preserve">Jason </t>
  </si>
  <si>
    <t>(914) 222-4100</t>
  </si>
  <si>
    <t>Larry Reid's Bloomington Chrysler</t>
  </si>
  <si>
    <t xml:space="preserve">Jeff or Jason </t>
  </si>
  <si>
    <t>(952) 238-4300</t>
  </si>
  <si>
    <t xml:space="preserve">B AND Z AUTO ENTERPRISES </t>
  </si>
  <si>
    <t xml:space="preserve">Frank </t>
  </si>
  <si>
    <t>(718) 547-5500</t>
  </si>
  <si>
    <t>FULLERTON AUTOMOTIVE GROUP</t>
  </si>
  <si>
    <t>Scott Tan-auski</t>
  </si>
  <si>
    <t>(908) 722-2500</t>
  </si>
  <si>
    <t>FREEHOLD JEEP  MITSUBISHI</t>
  </si>
  <si>
    <t>Wilson  Direct Line 732 618 6011</t>
  </si>
  <si>
    <t>(732) 780-2900</t>
  </si>
  <si>
    <t>Angela</t>
  </si>
  <si>
    <t>(919) 872-5500</t>
  </si>
  <si>
    <t>PINE BELT CHRYSLER JEEP INC</t>
  </si>
  <si>
    <t>Lisa</t>
  </si>
  <si>
    <t>(732) 901-3600</t>
  </si>
  <si>
    <t>MCINERNEY GROUP I, LLC</t>
  </si>
  <si>
    <t xml:space="preserve">Cal Smith </t>
  </si>
  <si>
    <t>Phone Number</t>
  </si>
  <si>
    <t xml:space="preserve">Dealer </t>
  </si>
  <si>
    <t>TURNERSVILLE CHRYSLER JEEP</t>
  </si>
  <si>
    <t>(856) 316-7958</t>
  </si>
  <si>
    <t>AL SERRA, INC.</t>
  </si>
  <si>
    <t>CLASSIC CHEVY PONTIAC BUICK GMC MADISON OH</t>
  </si>
  <si>
    <t>Ron</t>
  </si>
  <si>
    <t>(440) 951-1116</t>
  </si>
  <si>
    <t xml:space="preserve">(718) 871-7749 </t>
  </si>
  <si>
    <t>WESTBORN CHRYSLER JEEP, INC</t>
  </si>
  <si>
    <t>(313) 562-3200</t>
  </si>
  <si>
    <t>Steven</t>
  </si>
  <si>
    <t>(516) 439-5555</t>
  </si>
  <si>
    <t>Marquis Automobile Of Long Island</t>
  </si>
  <si>
    <t xml:space="preserve">John Wong </t>
  </si>
  <si>
    <t>(510) 848-2206</t>
  </si>
  <si>
    <t xml:space="preserve">Registration </t>
  </si>
  <si>
    <t>(201) 818-9600</t>
  </si>
  <si>
    <t>RAMSEY AUTO IMPORTS</t>
  </si>
  <si>
    <t>Jessica</t>
  </si>
  <si>
    <t xml:space="preserve">Vitta </t>
  </si>
  <si>
    <t>Keith Mauer</t>
  </si>
  <si>
    <t>Ocean Auto Lease</t>
  </si>
  <si>
    <t>Dan</t>
  </si>
  <si>
    <t>(888) 987-1147</t>
  </si>
  <si>
    <t>Charles</t>
  </si>
  <si>
    <t>BCP SMYRNA Chrysler Dodge Jeep Ram</t>
  </si>
  <si>
    <t>(302) 653-8521</t>
  </si>
  <si>
    <t>(866) 288-1264</t>
  </si>
  <si>
    <t>GARDEN CITY JEEP CHRYSLER DODGE</t>
  </si>
  <si>
    <t>Chris</t>
  </si>
  <si>
    <t>Columbia Chrysler Dodge Jeep Ram Fiat</t>
  </si>
  <si>
    <t>(931) 548-0109</t>
  </si>
  <si>
    <t>LANSDALE AUTO GROUP</t>
  </si>
  <si>
    <t>(215) 855-9540</t>
  </si>
  <si>
    <t>Walter</t>
  </si>
  <si>
    <t>Gillman Chrysler Jeep Dodge Ram</t>
  </si>
  <si>
    <t>(713) 776-4900</t>
  </si>
  <si>
    <t>McKevitt Fiat of Berkeley</t>
  </si>
  <si>
    <t>FM DEALERSHIP, LLC</t>
  </si>
  <si>
    <t>(440) 946-5700</t>
  </si>
  <si>
    <t>RYAN MOTOR COMPANY INC</t>
  </si>
  <si>
    <t>Shawn Olsen</t>
  </si>
  <si>
    <t>(763) 684-2137</t>
  </si>
  <si>
    <t>(609) 646-8600</t>
  </si>
  <si>
    <t>FOULKE MANAGEMENT CORP</t>
  </si>
  <si>
    <t>Bill Hines</t>
  </si>
  <si>
    <t>POMPANO AUTOMOTIVE ASSOCIATES, LLC</t>
  </si>
  <si>
    <t xml:space="preserve">John White </t>
  </si>
  <si>
    <t>(954) 943-6700</t>
  </si>
  <si>
    <t>DCH TEMECULA MOTORS LLC</t>
  </si>
  <si>
    <t xml:space="preserve">Greg Cary </t>
  </si>
  <si>
    <t>(951) 676-0010</t>
  </si>
  <si>
    <t>LEITH, INC.</t>
  </si>
  <si>
    <t xml:space="preserve">(919) 481 2880 </t>
  </si>
  <si>
    <t>(845) 627-3700</t>
  </si>
  <si>
    <t>Barbara</t>
  </si>
  <si>
    <t>Rockland Chrysler Jeep Dodge</t>
  </si>
  <si>
    <t>(704) 792-9700</t>
  </si>
  <si>
    <t>HCDJRCNC, LLC</t>
  </si>
  <si>
    <t>Lee</t>
  </si>
  <si>
    <t>Tom Ellis   -  Christi Johnson</t>
  </si>
  <si>
    <t>Dove Casper  or Reba</t>
  </si>
  <si>
    <t xml:space="preserve">Community Leasing </t>
  </si>
  <si>
    <t>Mr Yitzchok</t>
  </si>
  <si>
    <t>(845) 352-2255</t>
  </si>
  <si>
    <t xml:space="preserve">JIM RIEHL'S FRIENDLY CHRYSLER DODGE JEEP, INC. </t>
  </si>
  <si>
    <t>Patty Stacks</t>
  </si>
  <si>
    <t>(810) 245-5946</t>
  </si>
  <si>
    <t>KUNES COUNTRY CHRYSLER DODGE JEEP</t>
  </si>
  <si>
    <t xml:space="preserve">Tommy G or Zack </t>
  </si>
  <si>
    <t xml:space="preserve">(262) 686 7384 </t>
  </si>
  <si>
    <t>Matt</t>
  </si>
  <si>
    <t>(201) 833-1800</t>
  </si>
  <si>
    <t>VIP Auto Group</t>
  </si>
  <si>
    <t>Marina</t>
  </si>
  <si>
    <t>(877) 847-7888</t>
  </si>
  <si>
    <t>Cameron  or Dan  Larman or Brandon (Cary NC)</t>
  </si>
  <si>
    <t>CASCADE CHRYSLER, INC. (Car-Mart)</t>
  </si>
  <si>
    <t>John Ma-key</t>
  </si>
  <si>
    <t>(888) 876-9571</t>
  </si>
  <si>
    <t xml:space="preserve">SZOTT M-59 DODGE, LLC </t>
  </si>
  <si>
    <t>Evan Coffman</t>
  </si>
  <si>
    <t>(248) 887-3222</t>
  </si>
  <si>
    <t xml:space="preserve">Nicole  or Chris </t>
  </si>
  <si>
    <t>MAJOR CHRYSLER PLYMOUTH INC</t>
  </si>
  <si>
    <t>(718) 786-8300</t>
  </si>
  <si>
    <t>????</t>
  </si>
  <si>
    <t xml:space="preserve">Aventura Chrysler Jeep Dodge Ram </t>
  </si>
  <si>
    <t xml:space="preserve">Surri </t>
  </si>
  <si>
    <t>(305) 493 5000</t>
  </si>
  <si>
    <t>STRONGSVILLE DODGE, INC.</t>
  </si>
  <si>
    <t xml:space="preserve">Matt </t>
  </si>
  <si>
    <t>(440) 777-8200</t>
  </si>
  <si>
    <t xml:space="preserve">Phil Griffin </t>
  </si>
  <si>
    <t>(303) 278-0101</t>
  </si>
  <si>
    <t>(631)691-5000</t>
  </si>
  <si>
    <t>Leasco Automotive Sales &amp; Leasing Inc</t>
  </si>
  <si>
    <t>BEYER OF MORRISTOWN LLC</t>
  </si>
  <si>
    <t xml:space="preserve">Steve </t>
  </si>
  <si>
    <t>(973) 267-8300</t>
  </si>
  <si>
    <t>SHAVER AUTOMOTIVE GROUP, INC.</t>
  </si>
  <si>
    <t xml:space="preserve">Mike Piper  Ext 180 </t>
  </si>
  <si>
    <t>(805) 496-7103</t>
  </si>
  <si>
    <t>(661) 259-8770</t>
  </si>
  <si>
    <t>Jennifer Austin</t>
  </si>
  <si>
    <t>KINGS AUTOMOTIVE HOLDINGS, LLC</t>
  </si>
  <si>
    <t>(718) 713-3000</t>
  </si>
  <si>
    <t xml:space="preserve">Ashley  </t>
  </si>
  <si>
    <t>Nicole Ext 220  - Roy Bachenheimer</t>
  </si>
  <si>
    <t>JEEP CHRYSLER OF ONTARIO</t>
  </si>
  <si>
    <t>Marisol Salcedo</t>
  </si>
  <si>
    <t>(909) 390-9898</t>
  </si>
  <si>
    <t>YARK AUTOMOTIVE GROUP, INC.</t>
  </si>
  <si>
    <t>(419) 841-7771</t>
  </si>
  <si>
    <t xml:space="preserve">Andrea Shaffer </t>
  </si>
  <si>
    <t xml:space="preserve">(631) 422-0123  </t>
  </si>
  <si>
    <t>PARK JEEP INC</t>
  </si>
  <si>
    <t>Theresa Lynch</t>
  </si>
  <si>
    <t>(952) 890-5337</t>
  </si>
  <si>
    <t>DESERT SUN AUTO GROUP, INC.</t>
  </si>
  <si>
    <t>(575) 622-3180</t>
  </si>
  <si>
    <t>Rhinelander Chrysler Dodge Jeep Ram</t>
  </si>
  <si>
    <t>Doug</t>
  </si>
  <si>
    <t>(715) 420-1555</t>
  </si>
  <si>
    <t xml:space="preserve">DARCARS IMPORTS, INC. </t>
  </si>
  <si>
    <t xml:space="preserve">Mark Russell </t>
  </si>
  <si>
    <t>(301) 622-0010</t>
  </si>
  <si>
    <t xml:space="preserve"> Bryan Leven </t>
  </si>
  <si>
    <t>COMO MOTOR COMPANY</t>
  </si>
  <si>
    <t xml:space="preserve">John </t>
  </si>
  <si>
    <t xml:space="preserve"> (573) 474-9500</t>
  </si>
  <si>
    <t>James Spatt  Ext 1838</t>
  </si>
  <si>
    <t>(888) 807-5061</t>
  </si>
  <si>
    <t>West Valley   Canoga Park, CA 91304</t>
  </si>
  <si>
    <t>Jim Shorkey North Hills Chrysler Dodge Jeep Ram</t>
  </si>
  <si>
    <t xml:space="preserve">Shane </t>
  </si>
  <si>
    <t>(724) 788-0590</t>
  </si>
  <si>
    <t>MICK'S NORTH HILLS CHRYSLER-JEEP, INC.</t>
  </si>
  <si>
    <t>(205) 759-4421</t>
  </si>
  <si>
    <t xml:space="preserve">LOCKLEAR CHRYSLER JEEP DODGE, LLC </t>
  </si>
  <si>
    <t>Jason</t>
  </si>
  <si>
    <t xml:space="preserve">(714) 546 4511 </t>
  </si>
  <si>
    <t>Nada Ingram</t>
  </si>
  <si>
    <t>IFS</t>
  </si>
  <si>
    <t xml:space="preserve">Carl Burger Dodge World </t>
  </si>
  <si>
    <t>(619) 463-9321</t>
  </si>
  <si>
    <t>DELLEN AND DELLEN, L.L.C</t>
  </si>
  <si>
    <t>Brittney</t>
  </si>
  <si>
    <t>(317) 462-9982</t>
  </si>
  <si>
    <t>FIRKINS CHRYSLER, JEEP, MITSUBISHI, SUZUKI</t>
  </si>
  <si>
    <t>(941) 748-6510</t>
  </si>
  <si>
    <t>Ira Salem</t>
  </si>
  <si>
    <t>Tammy Haggle  or Chris Thibodeau</t>
  </si>
  <si>
    <t xml:space="preserve">Baxter Chrysler Dodge </t>
  </si>
  <si>
    <t>Leroy Davis</t>
  </si>
  <si>
    <t>(402) 934-2886</t>
  </si>
  <si>
    <t xml:space="preserve">Star Auto Group </t>
  </si>
  <si>
    <t>(718) 465-6200</t>
  </si>
  <si>
    <t>METRO CHRYSLER PLYMOUTH INC</t>
  </si>
  <si>
    <t xml:space="preserve">Leon or Willaim Howard </t>
  </si>
  <si>
    <t>South County Chrysler Jeep Dodge Ram</t>
  </si>
  <si>
    <t>Greg Ulley</t>
  </si>
  <si>
    <t>(408) 842-8244</t>
  </si>
  <si>
    <t>THUNDER BAY CHRYSLER JEEP DODGE LLC</t>
  </si>
  <si>
    <t>(989) 354-4154</t>
  </si>
  <si>
    <t xml:space="preserve">Eric Stewart </t>
  </si>
  <si>
    <t xml:space="preserve">(845) 352 2255  Ext 108 </t>
  </si>
  <si>
    <t>Emilio Defeo</t>
  </si>
  <si>
    <t xml:space="preserve">Coppus Motors </t>
  </si>
  <si>
    <t xml:space="preserve">Barb King </t>
  </si>
  <si>
    <t xml:space="preserve">(419) 447-8131 </t>
  </si>
  <si>
    <t>Dicks Country Dodge</t>
  </si>
  <si>
    <t>Cory Hederling</t>
  </si>
  <si>
    <t xml:space="preserve">(503) 640-1050 </t>
  </si>
  <si>
    <t>Walnut Creek Chrysler Jeep Dodge Ram</t>
  </si>
  <si>
    <t>Matt Sullivan</t>
  </si>
  <si>
    <t>(888) 551-8603</t>
  </si>
  <si>
    <t>STEAD MOTORS INC</t>
  </si>
  <si>
    <t>THREE RIVERS CHRYSLER JEEP DODGE</t>
  </si>
  <si>
    <t>Homer</t>
  </si>
  <si>
    <t>(412) 343-1200</t>
  </si>
  <si>
    <t>MANHATTAN JEEP CHRYSLER DODGE, INC</t>
  </si>
  <si>
    <t xml:space="preserve">Kalob Dennis </t>
  </si>
  <si>
    <t>(212) 765-6633</t>
  </si>
  <si>
    <t>(605) 301-4213</t>
  </si>
  <si>
    <t>Wegner Auto Company</t>
  </si>
  <si>
    <t>(301) 596-9990</t>
  </si>
  <si>
    <t xml:space="preserve">Fred Eldridge </t>
  </si>
  <si>
    <t>OURISMAN OF CLARKSVILLE, INC.</t>
  </si>
  <si>
    <t>Ramsey Chrysler Jeep Dodge Ram</t>
  </si>
  <si>
    <t xml:space="preserve">Empire auto leasing </t>
  </si>
  <si>
    <t>(917)567 8880</t>
  </si>
  <si>
    <t>Jamile</t>
  </si>
  <si>
    <t>Rick Gonzales Ext 4904  2nd Choice   Brandon Smith</t>
  </si>
  <si>
    <t>NEUWIRTH MOTORS, INC.</t>
  </si>
  <si>
    <t>(910) 799-1815</t>
  </si>
  <si>
    <t>Adam Wells</t>
  </si>
  <si>
    <t>Bayside Chrysler Jeep Dodge  NY</t>
  </si>
  <si>
    <t>Nelson</t>
  </si>
  <si>
    <t>(718) 229-8700</t>
  </si>
  <si>
    <t xml:space="preserve">Ganley Chrysler Jeep Dodge &amp; RAM  Bedford OH </t>
  </si>
  <si>
    <t>(440) 232-2121</t>
  </si>
  <si>
    <t>Don Turbell</t>
  </si>
  <si>
    <t xml:space="preserve">MEDINA MANAGEMENT COMPANY LLC     </t>
  </si>
  <si>
    <t>(330) 723-3291</t>
  </si>
  <si>
    <t>Debra</t>
  </si>
  <si>
    <t xml:space="preserve">Island Chrysler </t>
  </si>
  <si>
    <t>Kimberly Costa</t>
  </si>
  <si>
    <t>(718) 667-8989</t>
  </si>
  <si>
    <t xml:space="preserve">Les Brown </t>
  </si>
  <si>
    <t>(732) 264-5000</t>
  </si>
  <si>
    <t>BUHLER AND BITTER, INC.</t>
  </si>
  <si>
    <t>TETERBORO CHRYSLER JEEP, INC.</t>
  </si>
  <si>
    <t>Paul Wilson</t>
  </si>
  <si>
    <t>(201) 440-0222</t>
  </si>
  <si>
    <t>(718) 479-6200</t>
  </si>
  <si>
    <t>STAR CHRYSLER JEEP DODGE Queens Village NY</t>
  </si>
  <si>
    <t>(858) 560-7100</t>
  </si>
  <si>
    <t xml:space="preserve">RANCHO AUTO GROUP San Diego Ca </t>
  </si>
  <si>
    <t xml:space="preserve">Charles  </t>
  </si>
  <si>
    <t xml:space="preserve">DARCARS OF WALDORF, INC </t>
  </si>
  <si>
    <t xml:space="preserve">GM  Adel </t>
  </si>
  <si>
    <t>(301) 843-5200</t>
  </si>
  <si>
    <t>Greenlight Auto Leasing</t>
  </si>
  <si>
    <t>Jacob</t>
  </si>
  <si>
    <t>(845) 426-0001</t>
  </si>
  <si>
    <t>Milnes Chrysler Dodge Jeep Ram</t>
  </si>
  <si>
    <t>Chris Drzewiecki</t>
  </si>
  <si>
    <t>(810) 724-0444</t>
  </si>
  <si>
    <t xml:space="preserve">LITHIA CHRYSLER JEEP DODGE OF BRYAN </t>
  </si>
  <si>
    <t>JEFF WITT</t>
  </si>
  <si>
    <t>(979) 774-8111</t>
  </si>
  <si>
    <t>Moses Ext 243</t>
  </si>
  <si>
    <t>JACK MOTORS, INC.</t>
  </si>
  <si>
    <t>KARMART CHRYSLER DODGE Burlington WA</t>
  </si>
  <si>
    <t xml:space="preserve">Melessa or Brandon </t>
  </si>
  <si>
    <t>Ed Saldana</t>
  </si>
  <si>
    <t>(623) 537-5000</t>
  </si>
  <si>
    <t>(973) 875-3188</t>
  </si>
  <si>
    <t>Franklin Sussex Auto Mall</t>
  </si>
  <si>
    <t xml:space="preserve">Lisa Drake  Ext 2562 </t>
  </si>
  <si>
    <t xml:space="preserve">Dennis lang </t>
  </si>
  <si>
    <t>(716)692-7000</t>
  </si>
  <si>
    <t xml:space="preserve">NorthTown Dodge </t>
  </si>
  <si>
    <t>TEAM WELSH JEEP-CHRY-PLYM</t>
  </si>
  <si>
    <t>Bryan</t>
  </si>
  <si>
    <t>(908) 234-0109</t>
  </si>
  <si>
    <t>Faulkner Dodge Ram</t>
  </si>
  <si>
    <t xml:space="preserve">Michael Love </t>
  </si>
  <si>
    <t>(717) 697-9448</t>
  </si>
  <si>
    <t>(856) 382-1680</t>
  </si>
  <si>
    <t>Nouras Sibai</t>
  </si>
  <si>
    <t>FOULKE MANAGEMENT CORP Cherry Hill NJ</t>
  </si>
  <si>
    <t>Rick Hendrick Chrysler Dodge Jeep RAM Duluth</t>
  </si>
  <si>
    <t>(678) 369-6704</t>
  </si>
  <si>
    <t xml:space="preserve">GM Todd Reed   or Charles </t>
  </si>
  <si>
    <t>(347) 829-5327</t>
  </si>
  <si>
    <t>Staus Auto Group  (Leasing Agent)</t>
  </si>
  <si>
    <t xml:space="preserve">Jack Phelan Chrysler Dodge </t>
  </si>
  <si>
    <t xml:space="preserve">Gordon </t>
  </si>
  <si>
    <t>(708) 352-5300</t>
  </si>
  <si>
    <t>(802) 863-1141</t>
  </si>
  <si>
    <t>Willie Racine's Jeep</t>
  </si>
  <si>
    <t xml:space="preserve">Scott  -- james Dara </t>
  </si>
  <si>
    <t>VAN NUYS FIAT</t>
  </si>
  <si>
    <t>(818) 593-0959</t>
  </si>
  <si>
    <t>Perry  Ext 2148</t>
  </si>
  <si>
    <t>Evan Cofflin</t>
  </si>
  <si>
    <t xml:space="preserve">Wayne Simpson  - Greg Gathy </t>
  </si>
  <si>
    <t>(231) 941-4141</t>
  </si>
  <si>
    <t xml:space="preserve">Amy or Mike </t>
  </si>
  <si>
    <t>Bill Marsh Chrysler Dodge Jeep Ram</t>
  </si>
  <si>
    <t>JRDTSP LLC</t>
  </si>
  <si>
    <t>(310) 542-0900</t>
  </si>
  <si>
    <t>KEY CHRYSLER JEEP DODGE TRUCKS</t>
  </si>
  <si>
    <t>(937) 372-4451</t>
  </si>
  <si>
    <t>ROBERT PETERSON</t>
  </si>
  <si>
    <t xml:space="preserve">Sue, Lora or Lynn </t>
  </si>
  <si>
    <t>CENTRAL AVE CHRYSLER-JEEP INC.</t>
  </si>
  <si>
    <t>Vinney</t>
  </si>
  <si>
    <t>(914) 961-5400</t>
  </si>
  <si>
    <t>Ken Garff West Valley Chrysler Jeep Dodge Ram FIAT</t>
  </si>
  <si>
    <t>Rhett Merriweather</t>
  </si>
  <si>
    <t>Kim Costa</t>
  </si>
  <si>
    <t>(718) 408-8968</t>
  </si>
  <si>
    <t>AL SMITH CHRYSLER-DODGE INC</t>
  </si>
  <si>
    <t>(419) 352-5151</t>
  </si>
  <si>
    <t>Bryan Sue-niski</t>
  </si>
  <si>
    <t xml:space="preserve">RUSSELL WESTBROOK CHRYSLER DODGE </t>
  </si>
  <si>
    <t>(818) 787-0800</t>
  </si>
  <si>
    <t>Eric Nelson</t>
  </si>
  <si>
    <t>Supreme Auto Leasing &amp; Sales</t>
  </si>
  <si>
    <t>(201) 928-0090</t>
  </si>
  <si>
    <t>Bryan Ext 301</t>
  </si>
  <si>
    <t>ISLAND CHRYSLER DODGE  NY</t>
  </si>
  <si>
    <t>(888) 687-2249</t>
  </si>
  <si>
    <t>Summit Chrysler Dodge Jeep RAM VT</t>
  </si>
  <si>
    <t xml:space="preserve">Jeff </t>
  </si>
  <si>
    <t xml:space="preserve">Joey Smith </t>
  </si>
  <si>
    <t xml:space="preserve">(765) 529 3780 </t>
  </si>
  <si>
    <t>Goodwin Bros Auto  IN</t>
  </si>
  <si>
    <t>ORR CHRYSLER DODGE JEEP</t>
  </si>
  <si>
    <t>Eleazar Vega</t>
  </si>
  <si>
    <t xml:space="preserve">(501) 279-3311 </t>
  </si>
  <si>
    <t>(866) 386-2702</t>
  </si>
  <si>
    <t>East Hills Chrysler Jeep Dodge Ram SRT</t>
  </si>
  <si>
    <t xml:space="preserve">Kevin or Scott Carpenter </t>
  </si>
  <si>
    <t xml:space="preserve">Fiat of Burlingame </t>
  </si>
  <si>
    <t>Kino Chli</t>
  </si>
  <si>
    <t>(866) 413-7332</t>
  </si>
  <si>
    <t>RAY LAETHEM CHRYSLER DODGE JEEP</t>
  </si>
  <si>
    <t>(313) 884-7210</t>
  </si>
  <si>
    <t>NEWARK CHRYSLER JEEP INC</t>
  </si>
  <si>
    <t>(800) 653-0535</t>
  </si>
  <si>
    <t>Lonnie</t>
  </si>
  <si>
    <t>(808) 564-9950</t>
  </si>
  <si>
    <t>CUTTER CHRYSLER JEEP DODGE, INC.  HI</t>
  </si>
  <si>
    <t>Paul  Borset</t>
  </si>
  <si>
    <t xml:space="preserve">Gettel Chrysler Dodge Jeep Ram </t>
  </si>
  <si>
    <t xml:space="preserve">Bruce Richardson </t>
  </si>
  <si>
    <t>(941) 639-5500</t>
  </si>
  <si>
    <t>MERRICK MOTORS INC.</t>
  </si>
  <si>
    <t>(516) 868-4400</t>
  </si>
  <si>
    <t>Jason Karp</t>
  </si>
  <si>
    <t>ABINGTON CHRYSLER DODGE JEEP RAM</t>
  </si>
  <si>
    <t>(215) 690-3770</t>
  </si>
  <si>
    <t>MICHAEL COLLINS</t>
  </si>
  <si>
    <t>KRYSTAL CHRYSLER-JEEP-DODGE</t>
  </si>
  <si>
    <t>(518) 623-3405</t>
  </si>
  <si>
    <t>DANIEL HUNTER</t>
  </si>
  <si>
    <t>Dodge of Burnsville</t>
  </si>
  <si>
    <t xml:space="preserve">Eric Fisher </t>
  </si>
  <si>
    <t>(952) 894-9000</t>
  </si>
  <si>
    <t>BAY SUZUKI</t>
  </si>
  <si>
    <t>Thomas Spencer</t>
  </si>
  <si>
    <t>(850) 763-8431</t>
  </si>
  <si>
    <t>MICKS CHRYSLER JEEP</t>
  </si>
  <si>
    <t>George Barnes</t>
  </si>
  <si>
    <t>(412) 367-7200</t>
  </si>
  <si>
    <t>ATLANTIC CHRYSLER DODGE JEEP RAM</t>
  </si>
  <si>
    <t>SETH KELLMAN</t>
  </si>
  <si>
    <t>(631) 422-0123</t>
  </si>
  <si>
    <t>TEAM PRECISION AUTO LLC</t>
  </si>
  <si>
    <t>JOSEPH AMATO</t>
  </si>
  <si>
    <t>(973) 838-6808</t>
  </si>
  <si>
    <t xml:space="preserve">Adam Drake </t>
  </si>
  <si>
    <t>CHARLIES DODGE, INC</t>
  </si>
  <si>
    <t>(414) 354-8338</t>
  </si>
  <si>
    <t>(419) 893-0241</t>
  </si>
  <si>
    <t>RUSS DARROW DODGE LLC   MILWAUKEE</t>
  </si>
  <si>
    <t>(704) 467-8270</t>
  </si>
  <si>
    <t>Hendrick Chrysler Dodge Jeep Ram of Concord</t>
  </si>
  <si>
    <t>?????</t>
  </si>
  <si>
    <t>Liliana Balcazare  (Lilly)</t>
  </si>
  <si>
    <t>(330) 562-2600</t>
  </si>
  <si>
    <t xml:space="preserve">Ganley Chrysler Jeep Dodge &amp; RAM   Aurora, OH </t>
  </si>
  <si>
    <t xml:space="preserve">Kenny,  Jen or jay </t>
  </si>
  <si>
    <t>(609) 882-1000</t>
  </si>
  <si>
    <t>Route 1 Chrysler Dodge Jeep Ram  Lawrence NJ</t>
  </si>
  <si>
    <t>Matt      (Vicky For Payoffs)</t>
  </si>
  <si>
    <t>GARAVEL CHRYSLER JEEP DODGE RAM</t>
  </si>
  <si>
    <t xml:space="preserve"> (203) 845-8040</t>
  </si>
  <si>
    <t>CHARLIE MACELROY</t>
  </si>
  <si>
    <t>AUTOWEST FIAT OF ROSEVILLE</t>
  </si>
  <si>
    <t>(916) 781-8100</t>
  </si>
  <si>
    <t>Gim Chu</t>
  </si>
  <si>
    <t>2000 AUTO SALES INC</t>
  </si>
  <si>
    <t>Marion Sardone</t>
  </si>
  <si>
    <t>(631) 863-2000</t>
  </si>
  <si>
    <t>Motor Village LA Chrysler Jeep Dodge RAM</t>
  </si>
  <si>
    <t>ROUTE 18 AUTO GROUP, L.L.C.</t>
  </si>
  <si>
    <t>(732) 387-2600</t>
  </si>
  <si>
    <t>BONIFACE CHRYSLER DODGE</t>
  </si>
  <si>
    <t>Kash Wayne Gray</t>
  </si>
  <si>
    <t>(321) 452-8185</t>
  </si>
  <si>
    <t>ROSEVILLE CHRYSLER JEEP, INC.</t>
  </si>
  <si>
    <t xml:space="preserve">Lou Ann </t>
  </si>
  <si>
    <t xml:space="preserve">Bob Colby </t>
  </si>
  <si>
    <t>Global Auto Mall</t>
  </si>
  <si>
    <t>(908) 200-2536</t>
  </si>
  <si>
    <t>(586) 859-2500</t>
  </si>
  <si>
    <t>(877) 702-7807</t>
  </si>
  <si>
    <t>Reedman Toll Auto World    PA</t>
  </si>
  <si>
    <t xml:space="preserve"> Tim Joel or Bob  Ext 460 </t>
  </si>
  <si>
    <t>Quality Auto Leasing &amp; Collision</t>
  </si>
  <si>
    <t xml:space="preserve">Hershey Ext 202 </t>
  </si>
  <si>
    <t>(718) 435-6695</t>
  </si>
  <si>
    <t xml:space="preserve"> (718) 713-3000</t>
  </si>
  <si>
    <t>Brooklyn Chrysler Jeep Dodge Ram</t>
  </si>
  <si>
    <t xml:space="preserve">   Debra </t>
  </si>
  <si>
    <t>Fran Laponte</t>
  </si>
  <si>
    <t>Vision Chrysler Dodge Jeep Ram of Penfield</t>
  </si>
  <si>
    <t xml:space="preserve"> (585) 385-5700</t>
  </si>
  <si>
    <t xml:space="preserve">DON'S AUTO CLINIC, INC. </t>
  </si>
  <si>
    <t>Jamie</t>
  </si>
  <si>
    <t>(231) 775-2413</t>
  </si>
  <si>
    <t>(888) 496-5156</t>
  </si>
  <si>
    <t>PORT CITY CHRYSLER-PLYMOUTH-DODGE  NH</t>
  </si>
  <si>
    <t xml:space="preserve">John Thompson </t>
  </si>
  <si>
    <t>Larry H Miller Chrysler   Surprise AZ</t>
  </si>
  <si>
    <t>(520) 395-9310</t>
  </si>
  <si>
    <t>Larry H Miller Chrysler   Tucson AZ</t>
  </si>
  <si>
    <t xml:space="preserve">David   </t>
  </si>
  <si>
    <t>FINEGAN DEALER GROUP</t>
  </si>
  <si>
    <t>(559) 256 2420</t>
  </si>
  <si>
    <t>David Peralta</t>
  </si>
  <si>
    <t>Bay Ridge Chrysler   Brooklyn NY</t>
  </si>
  <si>
    <t>(516) 483-2700</t>
  </si>
  <si>
    <t>Jon Berger</t>
  </si>
  <si>
    <t>BYERS CHRYSLER JEEP WHITEHALL OH</t>
  </si>
  <si>
    <t>(614) 228-5111</t>
  </si>
  <si>
    <t>Mark Zambito</t>
  </si>
  <si>
    <t>MILFORD AUTO GROUP INC.</t>
  </si>
  <si>
    <t xml:space="preserve">Robert Fedor </t>
  </si>
  <si>
    <t>TELEGRAPH CHRYSLER DODGE JEEP RAM</t>
  </si>
  <si>
    <t>(734) 947-2300</t>
  </si>
  <si>
    <t>Linda</t>
  </si>
  <si>
    <t>GERBRA CORP (Corporate Name)</t>
  </si>
  <si>
    <t>Katie Baiata</t>
  </si>
  <si>
    <t xml:space="preserve">Joe Soper </t>
  </si>
  <si>
    <t xml:space="preserve">Sansone Chrysler Jeep Dodge </t>
  </si>
  <si>
    <t xml:space="preserve">Amanda  ---  Lease Retention </t>
  </si>
  <si>
    <t>(732) 587 -1000</t>
  </si>
  <si>
    <t>(203) 878 -2471</t>
  </si>
  <si>
    <t>(727) 393-4621</t>
  </si>
  <si>
    <t>SUNCOAST CHRYSLER</t>
  </si>
  <si>
    <t xml:space="preserve">Roger Beard </t>
  </si>
  <si>
    <t>SOUTH COUNTY CHRYSLER-JEEP-DODG</t>
  </si>
  <si>
    <t xml:space="preserve">Scott </t>
  </si>
  <si>
    <t xml:space="preserve">Joe Bellamo   --- TOM Keech </t>
  </si>
  <si>
    <t>Lee Chrysler Dodge Jeep Ram of Wilson NC</t>
  </si>
  <si>
    <t>Jim Parkens</t>
  </si>
  <si>
    <t>(252) 291-3131</t>
  </si>
  <si>
    <t>LITHIA OF GREAT FALLS, INC.</t>
  </si>
  <si>
    <t>(406) 791-8600</t>
  </si>
  <si>
    <t xml:space="preserve">Neil </t>
  </si>
  <si>
    <t>PORT JEFF CHRYSLER JEEP, INC.</t>
  </si>
  <si>
    <t>(631) 474-3939</t>
  </si>
  <si>
    <t xml:space="preserve">Bob </t>
  </si>
  <si>
    <t>Kevin Hut</t>
  </si>
  <si>
    <t>FX Campara</t>
  </si>
  <si>
    <t>(315) 788-7400</t>
  </si>
  <si>
    <t>Insurance</t>
  </si>
  <si>
    <t xml:space="preserve">Sansone Chrysler Jeep Dodge  </t>
  </si>
  <si>
    <t>(888) 450-9685</t>
  </si>
  <si>
    <t>AutoServ of Tilton</t>
  </si>
  <si>
    <t>(603) 286-3141</t>
  </si>
  <si>
    <t>swaps@autoserve.com</t>
  </si>
  <si>
    <t>Dealer Email</t>
  </si>
  <si>
    <t xml:space="preserve">Mike Tessier (Email Requested only) </t>
  </si>
  <si>
    <t>TEAM PRECISION AUTO, LLC</t>
  </si>
  <si>
    <t>Joe Amoto</t>
  </si>
  <si>
    <t xml:space="preserve">Phillip Leuios 2130 </t>
  </si>
  <si>
    <t>(303)790 - 9300</t>
  </si>
  <si>
    <t>Autonation Chrysler Jeep Arapahoe    ---   Englewood, CO</t>
  </si>
  <si>
    <t xml:space="preserve">Eric Powers   ---  Ron </t>
  </si>
  <si>
    <t xml:space="preserve">Autonation Chrysler Jeep Broadway   ---  Littleton, CO </t>
  </si>
  <si>
    <t>Country Dodge Chrysler Jeep Ram</t>
  </si>
  <si>
    <t>Cathy  Ext 2007</t>
  </si>
  <si>
    <t xml:space="preserve">Jeff stelleinger </t>
  </si>
  <si>
    <t>(402) 493-7800</t>
  </si>
  <si>
    <t>Baxter Chrysler Dodge Jeep Ram West Dodge  Omaha</t>
  </si>
  <si>
    <t>HAASZ AUTOMALL, LLC</t>
  </si>
  <si>
    <t>(330) 296-2866</t>
  </si>
  <si>
    <t xml:space="preserve">Dave  </t>
  </si>
  <si>
    <t>SEASIDE CHRYSLER DODGE JEEP RAM</t>
  </si>
  <si>
    <t>RICHARD SUTTON</t>
  </si>
  <si>
    <t>(831) 394-6666</t>
  </si>
  <si>
    <t>(417) 847-2137</t>
  </si>
  <si>
    <t>FOX CHRY-PLYM-DODGE-JEEP INC</t>
  </si>
  <si>
    <t>JASON BALOWIN</t>
  </si>
  <si>
    <t>(315) 252-7274</t>
  </si>
  <si>
    <t>SUROJIT MITRA</t>
  </si>
  <si>
    <t>(201) 488-9000</t>
  </si>
  <si>
    <t>SALERNO DUANE JEEP EAGLE</t>
  </si>
  <si>
    <t>DODGE HYUNDAI OF PARAMUS INC</t>
  </si>
  <si>
    <t>DANA RACZYNSKI</t>
  </si>
  <si>
    <t>(908) 277-6700</t>
  </si>
  <si>
    <t>SALT LAKE VALLEY CHRYSLER DODGE JEEP RAM</t>
  </si>
  <si>
    <t>JIM YATES</t>
  </si>
  <si>
    <t>(801) 484-8755</t>
  </si>
  <si>
    <t>GREGG YOUNG CHRYSLER DODGE JEEP RA</t>
  </si>
  <si>
    <t>JEREMY SUCHAEK</t>
  </si>
  <si>
    <t>(308) 384-8300</t>
  </si>
  <si>
    <t>LEITH INC.  North Carolina</t>
  </si>
  <si>
    <t>CHUCK PATTERSON INC.</t>
  </si>
  <si>
    <t>(530) 895-1771</t>
  </si>
  <si>
    <t>(877) 217-8936</t>
  </si>
  <si>
    <t>New Holland Auto Group</t>
  </si>
  <si>
    <t xml:space="preserve">Mr Kennedy  </t>
  </si>
  <si>
    <t>Gkennedy@newholland.com</t>
  </si>
  <si>
    <t>Matt Clark</t>
  </si>
  <si>
    <t>MOTORWORLD AUTOMOTIVE GROUP,  INC.</t>
  </si>
  <si>
    <t>(570) 829 3500</t>
  </si>
  <si>
    <t>Dan Coslett</t>
  </si>
  <si>
    <t>Sansone Chrysler Jeep Dodge  Avinl NJ</t>
  </si>
  <si>
    <t>(718)258-7483</t>
  </si>
  <si>
    <t xml:space="preserve">Deals On Wheels  Leasing Agent </t>
  </si>
  <si>
    <t>Mr Miller</t>
  </si>
  <si>
    <t>(718) 633-9433</t>
  </si>
  <si>
    <t>Machelle   (Showroom)  Lease return</t>
  </si>
  <si>
    <t xml:space="preserve">Autofest Leasing Inc  Long Island </t>
  </si>
  <si>
    <t>Eddy</t>
  </si>
  <si>
    <t>CHAPERRAL DODGE LTD</t>
  </si>
  <si>
    <t>(516) 593-2500</t>
  </si>
  <si>
    <t>(214) 327-9361</t>
  </si>
  <si>
    <t>Ext 7904</t>
  </si>
  <si>
    <t>Wendy Miller  or  Aleshia also  Ed  After 10AM</t>
  </si>
  <si>
    <t xml:space="preserve">MRK AUTO LLC </t>
  </si>
  <si>
    <t xml:space="preserve">(417) 847-2137 </t>
  </si>
  <si>
    <t>Comfort Auto leasing  Brooklyn</t>
  </si>
  <si>
    <t xml:space="preserve">3449 Ft Hamilton Pkwy NY </t>
  </si>
  <si>
    <t>(718) 633-8500</t>
  </si>
  <si>
    <t xml:space="preserve">Lease Right  Brookyn Ny  Lease Borker </t>
  </si>
  <si>
    <t>Steve Katz   103</t>
  </si>
  <si>
    <t>HOWARD WILSON CHRYSLER JEEP, INC.</t>
  </si>
  <si>
    <t>(601) 914-2277</t>
  </si>
  <si>
    <t xml:space="preserve">Bobby Hunter </t>
  </si>
  <si>
    <t>JM Legend Auto Group</t>
  </si>
  <si>
    <t>(718)-648-2277</t>
  </si>
  <si>
    <t>Albert Dweck</t>
  </si>
  <si>
    <t>Fred  Ext 6878</t>
  </si>
  <si>
    <t xml:space="preserve">AutoNation Chrysler Jeep   ----    Valencia Ca 91355 </t>
  </si>
  <si>
    <t>AutoNation Chrysler Jeep   ----    West Colorado</t>
  </si>
  <si>
    <t xml:space="preserve">FEENY CHRYSLER-DODGE OF GAYLORD, INC. </t>
  </si>
  <si>
    <t>Gus</t>
  </si>
  <si>
    <t xml:space="preserve"> (989) 732-5991</t>
  </si>
  <si>
    <t>Payoff Received</t>
  </si>
  <si>
    <t>Clear Date</t>
  </si>
  <si>
    <t>RL / IFS</t>
  </si>
  <si>
    <t>Blank</t>
  </si>
  <si>
    <t xml:space="preserve"> Skip Tab </t>
  </si>
  <si>
    <t>Work Place</t>
  </si>
  <si>
    <t xml:space="preserve"> Wizard </t>
  </si>
  <si>
    <t>Exspires</t>
  </si>
  <si>
    <t>LRLS Sent:</t>
  </si>
  <si>
    <t>LRLS Expired:</t>
  </si>
  <si>
    <t>Last RPC Date:</t>
  </si>
  <si>
    <t>Comments</t>
  </si>
  <si>
    <t xml:space="preserve">Comments: </t>
  </si>
  <si>
    <t>Today's Date</t>
  </si>
  <si>
    <t>Last RPC Date</t>
  </si>
  <si>
    <t>Financed By IFS</t>
  </si>
  <si>
    <t>New CCAP Lease</t>
  </si>
  <si>
    <t>Financed By Bank</t>
  </si>
  <si>
    <t>Inactive</t>
  </si>
  <si>
    <t>Road Loans</t>
  </si>
  <si>
    <t>Skip Tab Available</t>
  </si>
  <si>
    <t>Dealer Called</t>
  </si>
  <si>
    <t>Promise Turn In Date</t>
  </si>
  <si>
    <t>Dealership</t>
  </si>
  <si>
    <t>Inspection Info</t>
  </si>
  <si>
    <t>Count</t>
  </si>
  <si>
    <t>Item Description</t>
  </si>
  <si>
    <t>Item Cost</t>
  </si>
  <si>
    <t>Item Discount</t>
  </si>
  <si>
    <t>Waiving One Item</t>
  </si>
  <si>
    <t xml:space="preserve">       Item Description:</t>
  </si>
  <si>
    <t xml:space="preserve">                      Item Cost:</t>
  </si>
  <si>
    <t xml:space="preserve">             Item Discount:</t>
  </si>
  <si>
    <t xml:space="preserve">           Item New Cost:</t>
  </si>
  <si>
    <t>Waiving Two Items</t>
  </si>
  <si>
    <t xml:space="preserve">          Items Total New Cost:</t>
  </si>
  <si>
    <t>Original Final Bill:</t>
  </si>
  <si>
    <t>Waiving Three Items</t>
  </si>
  <si>
    <t>Item Total New</t>
  </si>
  <si>
    <t>Item New Cost</t>
  </si>
  <si>
    <t>Waiving Four Items</t>
  </si>
  <si>
    <t>Waiving  Five Items</t>
  </si>
  <si>
    <t xml:space="preserve">Money Received </t>
  </si>
  <si>
    <t>Item 1</t>
  </si>
  <si>
    <t>Item 3</t>
  </si>
  <si>
    <t>Item 2</t>
  </si>
  <si>
    <t>Item 4</t>
  </si>
  <si>
    <t>Item 5</t>
  </si>
  <si>
    <t>Item 6</t>
  </si>
  <si>
    <t>Waiving Six Items</t>
  </si>
  <si>
    <t xml:space="preserve">Optica Original Final Bill </t>
  </si>
  <si>
    <t>Total Items Cost</t>
  </si>
  <si>
    <t>Difference</t>
  </si>
  <si>
    <t>Other Final Bill Charges</t>
  </si>
  <si>
    <t>Payoff Amount</t>
  </si>
  <si>
    <t>Date</t>
  </si>
  <si>
    <t xml:space="preserve"> Discounted Cost:</t>
  </si>
  <si>
    <t>Item Cost After Discount</t>
  </si>
  <si>
    <t>New Reconciled Final Bill</t>
  </si>
  <si>
    <t xml:space="preserve">             Item Discount Cost:</t>
  </si>
  <si>
    <t>Money Received</t>
  </si>
  <si>
    <t>Final Bill</t>
  </si>
  <si>
    <t>Discount Charge</t>
  </si>
  <si>
    <t xml:space="preserve"> Waived or Discounted</t>
  </si>
  <si>
    <t>Percent</t>
  </si>
  <si>
    <t>Reset Ctrl A</t>
  </si>
  <si>
    <t>Original  Charge</t>
  </si>
  <si>
    <t>Charges</t>
  </si>
  <si>
    <t>True/ False</t>
  </si>
  <si>
    <t>Pending</t>
  </si>
  <si>
    <t>LF Tire</t>
  </si>
  <si>
    <t>Customer</t>
  </si>
  <si>
    <t>Dealer</t>
  </si>
  <si>
    <t xml:space="preserve">Call Customer </t>
  </si>
  <si>
    <t>No Contact</t>
  </si>
  <si>
    <t>Customer Status</t>
  </si>
  <si>
    <t>RPC TAB CALLED</t>
  </si>
  <si>
    <t>All Inbound  #'s</t>
  </si>
  <si>
    <t>Not Available</t>
  </si>
  <si>
    <t>Optica Review</t>
  </si>
  <si>
    <t>Nearest Relative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</si>
</sst>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quot;$&quot;#,##0.00"/>
  </numFmts>
  <fonts count="20"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font>
    <font>
      <b/>
      <sz val="12"/>
      <color theme="1"/>
      <name val="Calibri"/>
      <family val="2"/>
      <scheme val="minor"/>
    </font>
    <font>
      <b/>
      <sz val="11"/>
      <color theme="4" tint="-0.249977111117893"/>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rgb="FF00B050"/>
      <name val="Calibri"/>
      <family val="2"/>
      <scheme val="minor"/>
    </font>
    <font>
      <b/>
      <u/>
      <sz val="11"/>
      <color theme="1"/>
      <name val="Calibri"/>
      <family val="2"/>
      <scheme val="minor"/>
    </font>
    <font>
      <b/>
      <sz val="11"/>
      <color theme="2" tint="-0.499984740745262"/>
      <name val="Calibri"/>
      <family val="2"/>
      <scheme val="minor"/>
    </font>
    <font>
      <sz val="11"/>
      <color theme="1" tint="0.34998626667073579"/>
      <name val="Calibri"/>
      <family val="2"/>
      <scheme val="minor"/>
    </font>
    <font>
      <b/>
      <sz val="11"/>
      <color rgb="FFC00000"/>
      <name val="Calibri"/>
      <family val="2"/>
      <scheme val="minor"/>
    </font>
    <font>
      <b/>
      <sz val="11"/>
      <color theme="0" tint="-0.499984740745262"/>
      <name val="Calibri"/>
      <family val="2"/>
      <scheme val="minor"/>
    </font>
    <font>
      <b/>
      <sz val="12"/>
      <color theme="0"/>
      <name val="Calibri"/>
      <family val="2"/>
      <scheme val="minor"/>
    </font>
    <font>
      <b/>
      <sz val="12"/>
      <color theme="0" tint="-4.9989318521683403E-2"/>
      <name val="Calibri"/>
      <family val="2"/>
      <scheme val="minor"/>
    </font>
    <font>
      <sz val="12"/>
      <name val="Calibri"/>
      <family val="2"/>
      <scheme val="minor"/>
    </font>
    <font>
      <b/>
      <sz val="14"/>
      <color theme="0"/>
      <name val="Calibri"/>
      <family val="2"/>
      <scheme val="minor"/>
    </font>
    <font>
      <b/>
      <sz val="14"/>
      <color rgb="FF00B05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F0"/>
        <bgColor indexed="64"/>
      </patternFill>
    </fill>
  </fills>
  <borders count="2">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3">
    <xf numFmtId="0" fontId="0" fillId="0" borderId="0"/>
    <xf numFmtId="0" fontId="3" fillId="0" borderId="0" applyNumberFormat="0" applyFill="0" applyBorder="0" applyAlignment="0" applyProtection="0">
      <alignment vertical="top"/>
      <protection locked="0"/>
    </xf>
    <xf numFmtId="9" fontId="6" fillId="0" borderId="0" applyFont="0" applyFill="0" applyBorder="0" applyAlignment="0" applyProtection="0"/>
  </cellStyleXfs>
  <cellXfs count="155">
    <xf numFmtId="0" fontId="0" fillId="0" borderId="0" xfId="0"/>
    <xf numFmtId="14" fontId="0" fillId="0" borderId="0" xfId="0" applyNumberFormat="1"/>
    <xf numFmtId="0" fontId="1" fillId="0" borderId="0" xfId="0" applyFont="1"/>
    <xf numFmtId="0" fontId="1" fillId="0" borderId="0" xfId="0" applyFont="1" applyAlignment="1">
      <alignment horizontal="left" vertical="top"/>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xf numFmtId="0" fontId="0" fillId="0" borderId="0" xfId="0"/>
    <xf numFmtId="14" fontId="0" fillId="0" borderId="0" xfId="0" applyNumberFormat="1" applyAlignment="1">
      <alignment horizontal="center" vertical="center"/>
    </xf>
    <xf numFmtId="0" fontId="0" fillId="0" borderId="0" xfId="0"/>
    <xf numFmtId="164" fontId="0" fillId="0" borderId="0" xfId="0" applyNumberFormat="1"/>
    <xf numFmtId="0" fontId="0" fillId="0" borderId="0" xfId="0"/>
    <xf numFmtId="14" fontId="0" fillId="0" borderId="0" xfId="0" applyNumberFormat="1"/>
    <xf numFmtId="0" fontId="0" fillId="0" borderId="1" xfId="0" applyBorder="1"/>
    <xf numFmtId="0" fontId="0" fillId="0" borderId="1" xfId="0" applyBorder="1"/>
    <xf numFmtId="0" fontId="0" fillId="0" borderId="0" xfId="0"/>
    <xf numFmtId="164" fontId="1" fillId="0" borderId="0" xfId="0"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2"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pplyProtection="1"/>
    <xf numFmtId="0" fontId="0" fillId="0" borderId="0" xfId="0"/>
    <xf numFmtId="0" fontId="0" fillId="0" borderId="0" xfId="0" applyFont="1"/>
    <xf numFmtId="0" fontId="0" fillId="0" borderId="0" xfId="0"/>
    <xf numFmtId="0" fontId="0" fillId="0" borderId="0" xfId="0"/>
    <xf numFmtId="0" fontId="0" fillId="0" borderId="0" xfId="0"/>
    <xf numFmtId="0" fontId="4" fillId="0" borderId="0" xfId="0" applyFont="1"/>
    <xf numFmtId="14" fontId="1" fillId="0" borderId="0" xfId="0" applyNumberFormat="1" applyFont="1"/>
    <xf numFmtId="0" fontId="0" fillId="0" borderId="0" xfId="0" applyAlignment="1">
      <alignment horizontal="right"/>
    </xf>
    <xf numFmtId="14" fontId="0" fillId="0" borderId="0" xfId="0" applyNumberFormat="1" applyAlignment="1">
      <alignment horizontal="left"/>
    </xf>
    <xf numFmtId="2" fontId="1" fillId="0" borderId="0" xfId="0" applyNumberFormat="1" applyFont="1"/>
    <xf numFmtId="14" fontId="0" fillId="0" borderId="0" xfId="0" applyNumberFormat="1" applyProtection="1">
      <protection locked="0"/>
    </xf>
    <xf numFmtId="14" fontId="0" fillId="0" borderId="0" xfId="0" applyNumberFormat="1" applyProtection="1"/>
    <xf numFmtId="0" fontId="0" fillId="0" borderId="0" xfId="0" applyProtection="1">
      <protection locked="0"/>
    </xf>
    <xf numFmtId="14" fontId="5" fillId="0" borderId="0" xfId="0" applyNumberFormat="1" applyFont="1" applyProtection="1">
      <protection locked="0"/>
    </xf>
    <xf numFmtId="0" fontId="1" fillId="0" borderId="0" xfId="0" applyFont="1" applyAlignment="1" applyProtection="1">
      <protection hidden="1"/>
    </xf>
    <xf numFmtId="0" fontId="1"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locked="0"/>
    </xf>
    <xf numFmtId="0" fontId="1" fillId="0" borderId="0" xfId="0" applyFont="1" applyAlignment="1" applyProtection="1">
      <protection locked="0"/>
    </xf>
    <xf numFmtId="0" fontId="1" fillId="0" borderId="0" xfId="0" applyFont="1" applyAlignment="1" applyProtection="1">
      <alignment horizontal="left"/>
      <protection locked="0"/>
    </xf>
    <xf numFmtId="14" fontId="0" fillId="0" borderId="0" xfId="0" applyNumberFormat="1" applyAlignment="1" applyProtection="1">
      <alignment horizontal="center"/>
      <protection locked="0"/>
    </xf>
    <xf numFmtId="0" fontId="1" fillId="0" borderId="0" xfId="0" applyFont="1" applyAlignment="1" applyProtection="1">
      <alignment horizontal="center"/>
      <protection locked="0"/>
    </xf>
    <xf numFmtId="0" fontId="0" fillId="0" borderId="0" xfId="0" applyNumberFormat="1" applyFont="1" applyAlignment="1">
      <alignment wrapText="1"/>
    </xf>
    <xf numFmtId="0" fontId="0" fillId="0" borderId="0" xfId="0" applyNumberFormat="1" applyFont="1" applyAlignment="1"/>
    <xf numFmtId="0" fontId="1" fillId="0" borderId="0" xfId="0" applyFont="1" applyProtection="1">
      <protection locked="0"/>
    </xf>
    <xf numFmtId="165" fontId="0" fillId="0" borderId="0" xfId="0" applyNumberFormat="1"/>
    <xf numFmtId="0" fontId="1" fillId="5" borderId="0" xfId="0" applyFont="1" applyFill="1" applyAlignment="1">
      <alignment horizontal="center"/>
    </xf>
    <xf numFmtId="0" fontId="1" fillId="5" borderId="0" xfId="0" applyFont="1" applyFill="1"/>
    <xf numFmtId="0" fontId="13" fillId="0" borderId="0" xfId="0" applyFont="1" applyAlignment="1">
      <alignment horizontal="right"/>
    </xf>
    <xf numFmtId="0" fontId="0" fillId="5" borderId="0" xfId="0" applyFill="1"/>
    <xf numFmtId="165" fontId="9" fillId="0" borderId="0" xfId="0" applyNumberFormat="1" applyFont="1"/>
    <xf numFmtId="0" fontId="1" fillId="0" borderId="0" xfId="0" applyFont="1" applyAlignment="1">
      <alignment horizontal="right"/>
    </xf>
    <xf numFmtId="165" fontId="0" fillId="0" borderId="0" xfId="0" applyNumberFormat="1" applyProtection="1">
      <protection locked="0"/>
    </xf>
    <xf numFmtId="9" fontId="0" fillId="0" borderId="0" xfId="2" applyNumberFormat="1" applyFont="1" applyProtection="1">
      <protection locked="0"/>
    </xf>
    <xf numFmtId="165" fontId="9" fillId="0" borderId="0" xfId="0" applyNumberFormat="1" applyFont="1" applyProtection="1">
      <protection locked="0"/>
    </xf>
    <xf numFmtId="0" fontId="9" fillId="0" borderId="0" xfId="0" applyFont="1" applyAlignment="1">
      <alignment horizontal="left"/>
    </xf>
    <xf numFmtId="0" fontId="0" fillId="5" borderId="0" xfId="0" applyFill="1" applyAlignment="1">
      <alignment horizontal="right"/>
    </xf>
    <xf numFmtId="0" fontId="9" fillId="5" borderId="0" xfId="0" applyFont="1" applyFill="1" applyAlignment="1">
      <alignment horizontal="right"/>
    </xf>
    <xf numFmtId="9" fontId="0" fillId="0" borderId="0" xfId="2" applyFont="1" applyProtection="1">
      <protection locked="0"/>
    </xf>
    <xf numFmtId="0" fontId="0" fillId="0" borderId="0" xfId="0" applyFont="1" applyAlignment="1" applyProtection="1">
      <alignment horizontal="left" vertical="top"/>
      <protection locked="0"/>
    </xf>
    <xf numFmtId="9" fontId="0" fillId="0" borderId="0" xfId="2" applyNumberFormat="1" applyFont="1" applyProtection="1"/>
    <xf numFmtId="165" fontId="1" fillId="0" borderId="0" xfId="0" applyNumberFormat="1" applyFont="1"/>
    <xf numFmtId="165" fontId="13" fillId="0" borderId="0" xfId="0" applyNumberFormat="1" applyFont="1" applyProtection="1">
      <protection locked="0"/>
    </xf>
    <xf numFmtId="165" fontId="0" fillId="0" borderId="0" xfId="0" applyNumberFormat="1" applyAlignment="1" applyProtection="1">
      <alignment horizontal="center"/>
      <protection locked="0"/>
    </xf>
    <xf numFmtId="165" fontId="1" fillId="0" borderId="0" xfId="0" applyNumberFormat="1" applyFont="1" applyAlignment="1" applyProtection="1">
      <alignment horizontal="left"/>
      <protection locked="0"/>
    </xf>
    <xf numFmtId="165" fontId="1" fillId="0" borderId="0" xfId="0" applyNumberFormat="1" applyFont="1" applyAlignment="1" applyProtection="1">
      <alignment horizontal="center"/>
      <protection locked="0"/>
    </xf>
    <xf numFmtId="14" fontId="1" fillId="0" borderId="0" xfId="0" applyNumberFormat="1" applyFont="1" applyAlignment="1" applyProtection="1">
      <alignment horizontal="center"/>
      <protection locked="0"/>
    </xf>
    <xf numFmtId="0" fontId="2" fillId="0" borderId="0" xfId="0" applyFont="1" applyAlignment="1">
      <alignment horizontal="right"/>
    </xf>
    <xf numFmtId="165" fontId="2" fillId="0" borderId="0" xfId="0" applyNumberFormat="1" applyFont="1" applyAlignment="1">
      <alignment horizontal="right"/>
    </xf>
    <xf numFmtId="165" fontId="2" fillId="0" borderId="0" xfId="0" applyNumberFormat="1" applyFont="1" applyProtection="1">
      <protection hidden="1"/>
    </xf>
    <xf numFmtId="9" fontId="0" fillId="0" borderId="0" xfId="0" applyNumberFormat="1"/>
    <xf numFmtId="0" fontId="10" fillId="2" borderId="0" xfId="0" applyFont="1" applyFill="1" applyAlignment="1" applyProtection="1">
      <alignment horizontal="left"/>
      <protection hidden="1"/>
    </xf>
    <xf numFmtId="0" fontId="0" fillId="2" borderId="0" xfId="0" applyFill="1" applyProtection="1">
      <protection hidden="1"/>
    </xf>
    <xf numFmtId="0" fontId="1" fillId="2" borderId="0" xfId="0" applyFont="1" applyFill="1" applyProtection="1">
      <protection hidden="1"/>
    </xf>
    <xf numFmtId="0" fontId="1" fillId="2" borderId="0" xfId="0" applyFont="1" applyFill="1" applyAlignment="1" applyProtection="1">
      <alignment horizontal="right"/>
      <protection hidden="1"/>
    </xf>
    <xf numFmtId="0" fontId="1" fillId="5" borderId="0" xfId="0" applyFont="1" applyFill="1" applyProtection="1">
      <protection hidden="1"/>
    </xf>
    <xf numFmtId="165" fontId="0" fillId="2" borderId="0" xfId="0" applyNumberFormat="1" applyFill="1" applyAlignment="1" applyProtection="1">
      <alignment horizontal="left"/>
      <protection hidden="1"/>
    </xf>
    <xf numFmtId="0" fontId="1" fillId="2" borderId="0" xfId="0" applyFont="1" applyFill="1" applyAlignment="1" applyProtection="1">
      <alignment horizontal="right" vertical="top"/>
      <protection hidden="1"/>
    </xf>
    <xf numFmtId="0" fontId="0" fillId="2" borderId="0" xfId="0" applyFill="1" applyAlignment="1" applyProtection="1">
      <alignment horizontal="left"/>
      <protection hidden="1"/>
    </xf>
    <xf numFmtId="0" fontId="14" fillId="8" borderId="0" xfId="0" applyFont="1" applyFill="1" applyAlignment="1" applyProtection="1">
      <alignment vertical="top"/>
      <protection hidden="1"/>
    </xf>
    <xf numFmtId="165" fontId="9" fillId="8" borderId="0" xfId="0" applyNumberFormat="1" applyFont="1" applyFill="1" applyAlignment="1" applyProtection="1">
      <alignment horizontal="left"/>
      <protection hidden="1"/>
    </xf>
    <xf numFmtId="0" fontId="11" fillId="7" borderId="0" xfId="0" applyFont="1" applyFill="1" applyProtection="1">
      <protection hidden="1"/>
    </xf>
    <xf numFmtId="165" fontId="9" fillId="7" borderId="0" xfId="0" applyNumberFormat="1" applyFont="1" applyFill="1" applyAlignment="1" applyProtection="1">
      <alignment horizontal="left"/>
      <protection hidden="1"/>
    </xf>
    <xf numFmtId="0" fontId="11" fillId="7" borderId="0" xfId="0" applyFont="1" applyFill="1" applyAlignment="1" applyProtection="1">
      <alignment horizontal="right" vertical="top"/>
      <protection hidden="1"/>
    </xf>
    <xf numFmtId="0" fontId="1" fillId="7" borderId="0" xfId="0" applyFont="1" applyFill="1" applyAlignment="1" applyProtection="1">
      <alignment horizontal="right"/>
      <protection hidden="1"/>
    </xf>
    <xf numFmtId="0" fontId="0" fillId="6" borderId="0" xfId="0" applyFill="1" applyProtection="1">
      <protection hidden="1"/>
    </xf>
    <xf numFmtId="165" fontId="7" fillId="6" borderId="0" xfId="0" applyNumberFormat="1" applyFont="1" applyFill="1" applyAlignment="1" applyProtection="1">
      <alignment horizontal="left"/>
      <protection hidden="1"/>
    </xf>
    <xf numFmtId="0" fontId="13" fillId="2" borderId="0" xfId="0" applyFont="1" applyFill="1" applyAlignment="1" applyProtection="1">
      <alignment horizontal="right" vertical="top"/>
      <protection hidden="1"/>
    </xf>
    <xf numFmtId="165" fontId="13" fillId="2" borderId="0" xfId="0" applyNumberFormat="1" applyFont="1" applyFill="1" applyAlignment="1" applyProtection="1">
      <alignment horizontal="left"/>
      <protection hidden="1"/>
    </xf>
    <xf numFmtId="0" fontId="9" fillId="2" borderId="0" xfId="0" applyFont="1" applyFill="1" applyAlignment="1" applyProtection="1">
      <alignment horizontal="right" vertical="top"/>
      <protection hidden="1"/>
    </xf>
    <xf numFmtId="165" fontId="9" fillId="2" borderId="0" xfId="0" applyNumberFormat="1" applyFont="1" applyFill="1" applyAlignment="1" applyProtection="1">
      <alignment horizontal="left"/>
      <protection hidden="1"/>
    </xf>
    <xf numFmtId="0" fontId="9" fillId="0" borderId="0" xfId="0" applyFont="1" applyAlignment="1" applyProtection="1">
      <alignment horizontal="right"/>
      <protection hidden="1"/>
    </xf>
    <xf numFmtId="165" fontId="9" fillId="0" borderId="0" xfId="0" applyNumberFormat="1" applyFont="1" applyProtection="1">
      <protection hidden="1"/>
    </xf>
    <xf numFmtId="0" fontId="1" fillId="7" borderId="0" xfId="0" applyFont="1" applyFill="1" applyProtection="1">
      <protection hidden="1"/>
    </xf>
    <xf numFmtId="0" fontId="7" fillId="9" borderId="0" xfId="0" applyFont="1" applyFill="1" applyAlignment="1" applyProtection="1">
      <alignment horizontal="right"/>
      <protection hidden="1"/>
    </xf>
    <xf numFmtId="165" fontId="15" fillId="9" borderId="0" xfId="0" applyNumberFormat="1" applyFont="1" applyFill="1" applyAlignment="1" applyProtection="1">
      <alignment horizontal="right"/>
      <protection hidden="1"/>
    </xf>
    <xf numFmtId="0" fontId="8" fillId="6" borderId="0" xfId="0" applyFont="1" applyFill="1" applyProtection="1">
      <protection hidden="1"/>
    </xf>
    <xf numFmtId="0" fontId="12" fillId="6" borderId="0" xfId="0" applyFont="1" applyFill="1" applyProtection="1">
      <protection hidden="1"/>
    </xf>
    <xf numFmtId="0" fontId="9" fillId="6" borderId="0" xfId="0" applyFont="1" applyFill="1" applyProtection="1">
      <protection hidden="1"/>
    </xf>
    <xf numFmtId="165" fontId="9" fillId="6" borderId="0" xfId="0" applyNumberFormat="1" applyFont="1" applyFill="1" applyAlignment="1" applyProtection="1">
      <alignment horizontal="left"/>
      <protection hidden="1"/>
    </xf>
    <xf numFmtId="0" fontId="7" fillId="3" borderId="0" xfId="0" applyFont="1" applyFill="1" applyAlignment="1" applyProtection="1">
      <alignment horizontal="right"/>
      <protection hidden="1"/>
    </xf>
    <xf numFmtId="165" fontId="7" fillId="3" borderId="0" xfId="0" applyNumberFormat="1" applyFont="1" applyFill="1" applyProtection="1">
      <protection hidden="1"/>
    </xf>
    <xf numFmtId="0" fontId="7" fillId="10" borderId="0" xfId="0" applyFont="1" applyFill="1" applyAlignment="1" applyProtection="1">
      <alignment horizontal="right"/>
      <protection hidden="1"/>
    </xf>
    <xf numFmtId="165" fontId="16" fillId="10" borderId="0" xfId="0" applyNumberFormat="1" applyFont="1" applyFill="1" applyAlignment="1" applyProtection="1">
      <alignment horizontal="right"/>
      <protection hidden="1"/>
    </xf>
    <xf numFmtId="165" fontId="0" fillId="2" borderId="0" xfId="0" applyNumberFormat="1" applyFill="1" applyProtection="1">
      <protection hidden="1"/>
    </xf>
    <xf numFmtId="0" fontId="0" fillId="0" borderId="0" xfId="0" applyAlignment="1" applyProtection="1">
      <alignment horizontal="right"/>
      <protection hidden="1"/>
    </xf>
    <xf numFmtId="0" fontId="1" fillId="5" borderId="0" xfId="0" applyFont="1" applyFill="1" applyAlignment="1" applyProtection="1">
      <alignment horizontal="right"/>
      <protection hidden="1"/>
    </xf>
    <xf numFmtId="165" fontId="0" fillId="0" borderId="0" xfId="0" applyNumberFormat="1" applyProtection="1">
      <protection hidden="1"/>
    </xf>
    <xf numFmtId="9" fontId="0" fillId="0" borderId="0" xfId="0" applyNumberFormat="1" applyProtection="1">
      <protection hidden="1"/>
    </xf>
    <xf numFmtId="0" fontId="1" fillId="6" borderId="0" xfId="0" applyFont="1" applyFill="1" applyProtection="1">
      <protection hidden="1"/>
    </xf>
    <xf numFmtId="0" fontId="0" fillId="6" borderId="0" xfId="0" applyFill="1" applyAlignment="1" applyProtection="1">
      <protection hidden="1"/>
    </xf>
    <xf numFmtId="0" fontId="9" fillId="6" borderId="0" xfId="0" applyFont="1" applyFill="1" applyAlignment="1" applyProtection="1">
      <alignment horizontal="right"/>
      <protection hidden="1"/>
    </xf>
    <xf numFmtId="0" fontId="0" fillId="5" borderId="0" xfId="0" applyFill="1" applyProtection="1">
      <protection hidden="1"/>
    </xf>
    <xf numFmtId="0" fontId="2" fillId="5" borderId="0" xfId="0" applyFont="1" applyFill="1" applyAlignment="1" applyProtection="1">
      <alignment horizontal="right"/>
      <protection hidden="1"/>
    </xf>
    <xf numFmtId="165" fontId="13" fillId="5" borderId="0" xfId="0" applyNumberFormat="1" applyFont="1" applyFill="1" applyAlignment="1" applyProtection="1">
      <alignment horizontal="left"/>
      <protection hidden="1"/>
    </xf>
    <xf numFmtId="0" fontId="7" fillId="5" borderId="0" xfId="0" applyFont="1" applyFill="1" applyAlignment="1" applyProtection="1">
      <alignment horizontal="right"/>
      <protection hidden="1"/>
    </xf>
    <xf numFmtId="165" fontId="16" fillId="5" borderId="0" xfId="0" applyNumberFormat="1" applyFont="1" applyFill="1" applyAlignment="1" applyProtection="1">
      <alignment horizontal="right"/>
      <protection hidden="1"/>
    </xf>
    <xf numFmtId="0" fontId="1" fillId="2" borderId="0" xfId="0" applyFont="1" applyFill="1" applyAlignment="1" applyProtection="1">
      <alignment horizontal="center"/>
      <protection hidden="1"/>
    </xf>
    <xf numFmtId="9" fontId="0" fillId="2" borderId="0" xfId="0" applyNumberFormat="1" applyFill="1" applyAlignment="1" applyProtection="1">
      <alignment horizontal="center"/>
      <protection hidden="1"/>
    </xf>
    <xf numFmtId="0" fontId="0" fillId="2" borderId="0" xfId="0" applyFill="1" applyAlignment="1" applyProtection="1">
      <alignment horizontal="center"/>
      <protection hidden="1"/>
    </xf>
    <xf numFmtId="165" fontId="0" fillId="2" borderId="0" xfId="0" applyNumberFormat="1" applyFill="1" applyAlignment="1" applyProtection="1">
      <alignment horizontal="center"/>
      <protection hidden="1"/>
    </xf>
    <xf numFmtId="0" fontId="17" fillId="2" borderId="0" xfId="0" applyFont="1" applyFill="1" applyAlignment="1" applyProtection="1">
      <alignment horizontal="center"/>
      <protection hidden="1"/>
    </xf>
    <xf numFmtId="165" fontId="17" fillId="2" borderId="0" xfId="0" applyNumberFormat="1" applyFont="1" applyFill="1" applyAlignment="1" applyProtection="1">
      <alignment horizontal="center"/>
      <protection hidden="1"/>
    </xf>
    <xf numFmtId="0" fontId="18" fillId="4" borderId="0" xfId="0" applyFont="1" applyFill="1" applyAlignment="1">
      <alignment horizontal="center"/>
    </xf>
    <xf numFmtId="165" fontId="18" fillId="4" borderId="0" xfId="0" applyNumberFormat="1" applyFont="1" applyFill="1" applyAlignment="1">
      <alignment horizontal="center"/>
    </xf>
    <xf numFmtId="165" fontId="19" fillId="4" borderId="0" xfId="0" applyNumberFormat="1" applyFont="1" applyFill="1" applyAlignment="1">
      <alignment horizontal="center"/>
    </xf>
    <xf numFmtId="0" fontId="0" fillId="0" borderId="0" xfId="0" applyProtection="1"/>
    <xf numFmtId="0" fontId="5" fillId="0" borderId="0" xfId="0" applyFont="1" applyProtection="1"/>
    <xf numFmtId="0" fontId="0" fillId="0" borderId="0" xfId="0" applyAlignment="1" applyProtection="1">
      <alignment horizontal="right"/>
    </xf>
    <xf numFmtId="14" fontId="0" fillId="0" borderId="0" xfId="0" applyNumberFormat="1" applyAlignment="1" applyProtection="1">
      <alignment horizontal="left"/>
    </xf>
    <xf numFmtId="14" fontId="1" fillId="0" borderId="0" xfId="0" applyNumberFormat="1" applyFont="1" applyAlignment="1" applyProtection="1">
      <alignment horizontal="left"/>
      <protection hidden="1"/>
    </xf>
    <xf numFmtId="0" fontId="1" fillId="0" borderId="0" xfId="0" applyFont="1" applyProtection="1">
      <protection hidden="1"/>
    </xf>
    <xf numFmtId="14" fontId="1" fillId="0" borderId="0" xfId="0" applyNumberFormat="1" applyFont="1" applyProtection="1">
      <protection hidden="1"/>
    </xf>
    <xf numFmtId="14" fontId="0" fillId="0" borderId="0" xfId="0" applyNumberFormat="1" applyProtection="1">
      <protection hidden="1"/>
    </xf>
    <xf numFmtId="0" fontId="1" fillId="0" borderId="0" xfId="0" applyNumberFormat="1" applyFont="1" applyAlignment="1" applyProtection="1">
      <alignment wrapText="1"/>
      <protection locked="0"/>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kennedy@newholland.com" TargetMode="External"/><Relationship Id="rId1" Type="http://schemas.openxmlformats.org/officeDocument/2006/relationships/hyperlink" Target="mailto:swaps@autoser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T225"/>
  <sheetViews>
    <sheetView zoomScaleNormal="100" workbookViewId="0">
      <pane ySplit="60" topLeftCell="A61" activePane="bottomLeft" state="frozen"/>
      <selection pane="bottomLeft" activeCell="C202" sqref="C202"/>
    </sheetView>
  </sheetViews>
  <sheetFormatPr defaultRowHeight="15" x14ac:dyDescent="0.25"/>
  <cols>
    <col min="1" max="1" width="18.5703125" customWidth="1"/>
    <col min="2" max="2" width="13.7109375" customWidth="1"/>
    <col min="3" max="3" width="10" customWidth="1"/>
    <col min="4" max="4" width="12.42578125" customWidth="1"/>
    <col min="5" max="5" width="14.7109375" customWidth="1"/>
    <col min="6" max="6" width="11.5703125" style="5" customWidth="1"/>
    <col min="7" max="7" width="13" customWidth="1"/>
    <col min="8" max="8" width="10.7109375" customWidth="1"/>
    <col min="14" max="14" width="11.140625" customWidth="1"/>
  </cols>
  <sheetData>
    <row r="1" spans="1:20" x14ac:dyDescent="0.25">
      <c r="A1" s="3" t="s">
        <v>1</v>
      </c>
      <c r="B1" s="4" t="s">
        <v>6</v>
      </c>
      <c r="C1" s="4" t="s">
        <v>2</v>
      </c>
      <c r="D1" s="4" t="s">
        <v>7</v>
      </c>
      <c r="E1" s="4" t="s">
        <v>24</v>
      </c>
      <c r="F1" s="4" t="s">
        <v>3</v>
      </c>
      <c r="G1" s="2" t="s">
        <v>4</v>
      </c>
      <c r="H1" s="2" t="s">
        <v>5</v>
      </c>
      <c r="N1" s="2" t="s">
        <v>0</v>
      </c>
      <c r="O1" t="s">
        <v>0</v>
      </c>
      <c r="P1" s="2" t="s">
        <v>0</v>
      </c>
      <c r="Q1" s="2" t="s">
        <v>0</v>
      </c>
      <c r="R1" s="2" t="s">
        <v>0</v>
      </c>
      <c r="S1" s="2" t="s">
        <v>0</v>
      </c>
      <c r="T1" s="2" t="s">
        <v>0</v>
      </c>
    </row>
    <row r="2" spans="1:20" hidden="1" x14ac:dyDescent="0.25">
      <c r="A2">
        <v>3595382</v>
      </c>
      <c r="B2" s="1">
        <f ca="1">TODAY()</f>
        <v>43010</v>
      </c>
      <c r="C2" t="s">
        <v>13</v>
      </c>
      <c r="D2" t="s">
        <v>10</v>
      </c>
      <c r="E2" t="s">
        <v>10</v>
      </c>
      <c r="F2"/>
      <c r="H2" s="1"/>
    </row>
    <row r="3" spans="1:20" hidden="1" x14ac:dyDescent="0.25">
      <c r="A3">
        <v>3196066</v>
      </c>
      <c r="B3" s="1">
        <f t="shared" ref="B3:B21" ca="1" si="0">TODAY()</f>
        <v>43010</v>
      </c>
      <c r="C3" t="s">
        <v>13</v>
      </c>
      <c r="D3" t="s">
        <v>10</v>
      </c>
      <c r="E3" t="s">
        <v>10</v>
      </c>
      <c r="F3"/>
    </row>
    <row r="4" spans="1:20" hidden="1" x14ac:dyDescent="0.25">
      <c r="A4">
        <v>3091473</v>
      </c>
      <c r="B4" s="1">
        <f t="shared" ca="1" si="0"/>
        <v>43010</v>
      </c>
      <c r="C4" t="s">
        <v>13</v>
      </c>
      <c r="D4" t="s">
        <v>10</v>
      </c>
      <c r="E4" t="s">
        <v>10</v>
      </c>
      <c r="F4"/>
    </row>
    <row r="5" spans="1:20" hidden="1" x14ac:dyDescent="0.25">
      <c r="A5">
        <v>2898068</v>
      </c>
      <c r="B5" s="1">
        <f t="shared" ca="1" si="0"/>
        <v>43010</v>
      </c>
      <c r="C5" t="s">
        <v>13</v>
      </c>
      <c r="D5" t="s">
        <v>10</v>
      </c>
      <c r="E5" t="s">
        <v>10</v>
      </c>
      <c r="F5"/>
    </row>
    <row r="6" spans="1:20" hidden="1" x14ac:dyDescent="0.25">
      <c r="B6" s="1"/>
      <c r="F6"/>
      <c r="G6" s="1"/>
    </row>
    <row r="7" spans="1:20" hidden="1" x14ac:dyDescent="0.25">
      <c r="A7">
        <v>3089642</v>
      </c>
      <c r="B7" s="1">
        <f t="shared" ca="1" si="0"/>
        <v>43010</v>
      </c>
      <c r="C7" t="s">
        <v>13</v>
      </c>
      <c r="D7" t="s">
        <v>15</v>
      </c>
      <c r="E7" t="s">
        <v>10</v>
      </c>
      <c r="F7" t="s">
        <v>12</v>
      </c>
      <c r="G7" t="s">
        <v>10</v>
      </c>
    </row>
    <row r="8" spans="1:20" hidden="1" x14ac:dyDescent="0.25">
      <c r="A8">
        <v>3195655</v>
      </c>
      <c r="B8" s="1">
        <f t="shared" ca="1" si="0"/>
        <v>43010</v>
      </c>
      <c r="C8" t="s">
        <v>16</v>
      </c>
      <c r="D8" t="s">
        <v>10</v>
      </c>
      <c r="E8" t="s">
        <v>10</v>
      </c>
      <c r="F8" t="s">
        <v>12</v>
      </c>
      <c r="G8" t="s">
        <v>10</v>
      </c>
    </row>
    <row r="9" spans="1:20" hidden="1" x14ac:dyDescent="0.25">
      <c r="A9">
        <v>3390330</v>
      </c>
      <c r="B9" s="1">
        <f t="shared" ca="1" si="0"/>
        <v>43010</v>
      </c>
      <c r="C9" t="s">
        <v>13</v>
      </c>
      <c r="D9" t="s">
        <v>10</v>
      </c>
      <c r="E9" t="s">
        <v>10</v>
      </c>
      <c r="F9"/>
      <c r="H9" t="s">
        <v>17</v>
      </c>
    </row>
    <row r="10" spans="1:20" hidden="1" x14ac:dyDescent="0.25">
      <c r="A10">
        <v>2897151</v>
      </c>
      <c r="B10" s="1">
        <f t="shared" ca="1" si="0"/>
        <v>43010</v>
      </c>
      <c r="C10" t="s">
        <v>13</v>
      </c>
      <c r="D10" t="s">
        <v>10</v>
      </c>
      <c r="E10" t="s">
        <v>10</v>
      </c>
      <c r="F10"/>
    </row>
    <row r="11" spans="1:20" hidden="1" x14ac:dyDescent="0.25">
      <c r="A11">
        <v>2794366</v>
      </c>
      <c r="B11" s="1">
        <f t="shared" ca="1" si="0"/>
        <v>43010</v>
      </c>
      <c r="C11" t="s">
        <v>13</v>
      </c>
      <c r="D11" t="s">
        <v>10</v>
      </c>
      <c r="E11" t="s">
        <v>10</v>
      </c>
      <c r="F11"/>
    </row>
    <row r="12" spans="1:20" hidden="1" x14ac:dyDescent="0.25">
      <c r="A12">
        <v>3389506</v>
      </c>
      <c r="B12" s="1">
        <f t="shared" ca="1" si="0"/>
        <v>43010</v>
      </c>
      <c r="C12" t="s">
        <v>13</v>
      </c>
      <c r="D12" t="s">
        <v>10</v>
      </c>
      <c r="E12" t="s">
        <v>10</v>
      </c>
      <c r="F12"/>
    </row>
    <row r="13" spans="1:20" hidden="1" x14ac:dyDescent="0.25">
      <c r="B13" s="1"/>
      <c r="F13"/>
    </row>
    <row r="14" spans="1:20" hidden="1" x14ac:dyDescent="0.25">
      <c r="A14">
        <v>3698039</v>
      </c>
      <c r="B14" s="1">
        <f t="shared" ca="1" si="0"/>
        <v>43010</v>
      </c>
      <c r="C14" t="s">
        <v>13</v>
      </c>
      <c r="E14" t="s">
        <v>10</v>
      </c>
      <c r="F14"/>
      <c r="H14" t="s">
        <v>18</v>
      </c>
    </row>
    <row r="15" spans="1:20" hidden="1" x14ac:dyDescent="0.25">
      <c r="B15" s="1"/>
      <c r="F15"/>
    </row>
    <row r="16" spans="1:20" hidden="1" x14ac:dyDescent="0.25">
      <c r="A16">
        <v>398210</v>
      </c>
      <c r="B16" s="1">
        <f t="shared" ca="1" si="0"/>
        <v>43010</v>
      </c>
      <c r="C16" t="s">
        <v>13</v>
      </c>
      <c r="E16" t="s">
        <v>10</v>
      </c>
      <c r="F16"/>
      <c r="G16" s="1">
        <v>42572</v>
      </c>
    </row>
    <row r="17" spans="1:8" hidden="1" x14ac:dyDescent="0.25">
      <c r="A17">
        <v>3687347</v>
      </c>
      <c r="B17" s="1">
        <f t="shared" ca="1" si="0"/>
        <v>43010</v>
      </c>
      <c r="C17" t="s">
        <v>13</v>
      </c>
      <c r="D17" t="s">
        <v>10</v>
      </c>
      <c r="E17" t="s">
        <v>10</v>
      </c>
      <c r="F17"/>
      <c r="H17" t="s">
        <v>11</v>
      </c>
    </row>
    <row r="18" spans="1:8" hidden="1" x14ac:dyDescent="0.25">
      <c r="A18">
        <v>3097785</v>
      </c>
      <c r="B18" s="1">
        <f t="shared" ca="1" si="0"/>
        <v>43010</v>
      </c>
      <c r="C18" t="s">
        <v>13</v>
      </c>
      <c r="D18" t="s">
        <v>10</v>
      </c>
      <c r="E18" t="s">
        <v>10</v>
      </c>
      <c r="F18"/>
      <c r="H18" t="s">
        <v>11</v>
      </c>
    </row>
    <row r="19" spans="1:8" hidden="1" x14ac:dyDescent="0.25">
      <c r="A19">
        <v>3490279</v>
      </c>
      <c r="B19" s="1">
        <f t="shared" ca="1" si="0"/>
        <v>43010</v>
      </c>
      <c r="C19" t="s">
        <v>13</v>
      </c>
      <c r="D19" t="s">
        <v>10</v>
      </c>
      <c r="E19" t="s">
        <v>10</v>
      </c>
      <c r="F19"/>
      <c r="H19" t="s">
        <v>19</v>
      </c>
    </row>
    <row r="20" spans="1:8" hidden="1" x14ac:dyDescent="0.25">
      <c r="A20">
        <v>3483663</v>
      </c>
      <c r="B20" s="1">
        <f t="shared" ca="1" si="0"/>
        <v>43010</v>
      </c>
      <c r="C20" t="s">
        <v>13</v>
      </c>
      <c r="D20" t="s">
        <v>10</v>
      </c>
      <c r="E20" t="s">
        <v>10</v>
      </c>
      <c r="F20"/>
      <c r="H20" t="s">
        <v>18</v>
      </c>
    </row>
    <row r="21" spans="1:8" hidden="1" x14ac:dyDescent="0.25">
      <c r="A21">
        <v>3394563</v>
      </c>
      <c r="B21" s="1">
        <f t="shared" ca="1" si="0"/>
        <v>43010</v>
      </c>
      <c r="C21" t="s">
        <v>14</v>
      </c>
      <c r="D21" t="s">
        <v>10</v>
      </c>
      <c r="E21" t="s">
        <v>10</v>
      </c>
      <c r="F21"/>
      <c r="H21" t="s">
        <v>11</v>
      </c>
    </row>
    <row r="22" spans="1:8" hidden="1" x14ac:dyDescent="0.25">
      <c r="A22">
        <v>593133</v>
      </c>
      <c r="B22" s="1">
        <f t="shared" ref="B22:B53" ca="1" si="1">TODAY()</f>
        <v>43010</v>
      </c>
      <c r="C22" t="s">
        <v>13</v>
      </c>
      <c r="D22" t="s">
        <v>10</v>
      </c>
      <c r="E22" t="s">
        <v>10</v>
      </c>
      <c r="F22"/>
    </row>
    <row r="23" spans="1:8" hidden="1" x14ac:dyDescent="0.25">
      <c r="B23" s="1"/>
      <c r="F23"/>
    </row>
    <row r="24" spans="1:8" hidden="1" x14ac:dyDescent="0.25">
      <c r="A24">
        <v>3085723</v>
      </c>
      <c r="B24" s="1">
        <f t="shared" ca="1" si="1"/>
        <v>43010</v>
      </c>
      <c r="C24" t="s">
        <v>13</v>
      </c>
      <c r="D24" t="s">
        <v>10</v>
      </c>
      <c r="E24" t="s">
        <v>10</v>
      </c>
      <c r="F24"/>
      <c r="G24" s="1">
        <v>42573</v>
      </c>
      <c r="H24" t="s">
        <v>21</v>
      </c>
    </row>
    <row r="25" spans="1:8" hidden="1" x14ac:dyDescent="0.25">
      <c r="A25">
        <v>3085889</v>
      </c>
      <c r="B25" s="1">
        <f t="shared" ca="1" si="1"/>
        <v>43010</v>
      </c>
      <c r="C25" t="s">
        <v>13</v>
      </c>
      <c r="D25" t="s">
        <v>10</v>
      </c>
      <c r="E25" t="s">
        <v>10</v>
      </c>
      <c r="F25"/>
    </row>
    <row r="26" spans="1:8" hidden="1" x14ac:dyDescent="0.25">
      <c r="B26" s="1"/>
      <c r="F26"/>
    </row>
    <row r="27" spans="1:8" hidden="1" x14ac:dyDescent="0.25">
      <c r="A27">
        <v>3096993</v>
      </c>
      <c r="B27" s="1">
        <f t="shared" ca="1" si="1"/>
        <v>43010</v>
      </c>
      <c r="C27" t="s">
        <v>13</v>
      </c>
      <c r="E27" t="s">
        <v>10</v>
      </c>
      <c r="F27" t="s">
        <v>12</v>
      </c>
    </row>
    <row r="28" spans="1:8" hidden="1" x14ac:dyDescent="0.25">
      <c r="B28" s="1"/>
      <c r="F28"/>
    </row>
    <row r="29" spans="1:8" hidden="1" x14ac:dyDescent="0.25">
      <c r="A29">
        <v>3186323</v>
      </c>
      <c r="B29" s="1">
        <f t="shared" ca="1" si="1"/>
        <v>43010</v>
      </c>
      <c r="C29" t="s">
        <v>13</v>
      </c>
      <c r="D29" t="s">
        <v>10</v>
      </c>
      <c r="E29" t="s">
        <v>10</v>
      </c>
      <c r="F29"/>
      <c r="H29" t="s">
        <v>11</v>
      </c>
    </row>
    <row r="30" spans="1:8" hidden="1" x14ac:dyDescent="0.25">
      <c r="A30">
        <v>3186323</v>
      </c>
      <c r="B30" s="1">
        <f t="shared" ca="1" si="1"/>
        <v>43010</v>
      </c>
      <c r="C30" t="s">
        <v>13</v>
      </c>
      <c r="D30" t="s">
        <v>10</v>
      </c>
      <c r="E30" t="s">
        <v>10</v>
      </c>
      <c r="F30"/>
      <c r="H30" t="s">
        <v>11</v>
      </c>
    </row>
    <row r="31" spans="1:8" hidden="1" x14ac:dyDescent="0.25">
      <c r="B31" s="1"/>
      <c r="F31"/>
    </row>
    <row r="32" spans="1:8" hidden="1" x14ac:dyDescent="0.25">
      <c r="A32">
        <v>3588669</v>
      </c>
      <c r="B32" s="1">
        <f t="shared" ca="1" si="1"/>
        <v>43010</v>
      </c>
      <c r="C32" t="s">
        <v>13</v>
      </c>
      <c r="D32" t="s">
        <v>10</v>
      </c>
      <c r="E32" t="s">
        <v>12</v>
      </c>
      <c r="F32"/>
      <c r="H32" t="s">
        <v>11</v>
      </c>
    </row>
    <row r="33" spans="1:8" hidden="1" x14ac:dyDescent="0.25">
      <c r="A33">
        <v>3684021</v>
      </c>
      <c r="B33" s="1">
        <f t="shared" ca="1" si="1"/>
        <v>43010</v>
      </c>
      <c r="C33" t="s">
        <v>13</v>
      </c>
      <c r="E33" t="s">
        <v>12</v>
      </c>
      <c r="F33"/>
      <c r="H33" t="s">
        <v>18</v>
      </c>
    </row>
    <row r="34" spans="1:8" hidden="1" x14ac:dyDescent="0.25">
      <c r="A34">
        <v>3195332</v>
      </c>
      <c r="B34" s="1">
        <f t="shared" ca="1" si="1"/>
        <v>43010</v>
      </c>
      <c r="C34" t="s">
        <v>13</v>
      </c>
      <c r="D34" t="s">
        <v>10</v>
      </c>
      <c r="E34" t="s">
        <v>10</v>
      </c>
      <c r="F34"/>
      <c r="H34" t="s">
        <v>11</v>
      </c>
    </row>
    <row r="35" spans="1:8" hidden="1" x14ac:dyDescent="0.25">
      <c r="B35" s="1"/>
      <c r="F35"/>
    </row>
    <row r="36" spans="1:8" hidden="1" x14ac:dyDescent="0.25">
      <c r="B36" s="1"/>
      <c r="F36"/>
    </row>
    <row r="37" spans="1:8" hidden="1" x14ac:dyDescent="0.25">
      <c r="B37" s="1"/>
      <c r="F37"/>
      <c r="G37" s="1"/>
    </row>
    <row r="38" spans="1:8" hidden="1" x14ac:dyDescent="0.25">
      <c r="B38" s="1"/>
      <c r="F38"/>
    </row>
    <row r="39" spans="1:8" hidden="1" x14ac:dyDescent="0.25">
      <c r="A39">
        <v>3587372</v>
      </c>
      <c r="B39" s="1">
        <f t="shared" ca="1" si="1"/>
        <v>43010</v>
      </c>
      <c r="C39" t="s">
        <v>13</v>
      </c>
      <c r="E39" t="s">
        <v>10</v>
      </c>
      <c r="F39" t="s">
        <v>12</v>
      </c>
    </row>
    <row r="40" spans="1:8" hidden="1" x14ac:dyDescent="0.25">
      <c r="A40">
        <v>3590160</v>
      </c>
      <c r="B40" s="1">
        <f t="shared" ca="1" si="1"/>
        <v>43010</v>
      </c>
      <c r="E40" t="s">
        <v>10</v>
      </c>
      <c r="F40" t="s">
        <v>12</v>
      </c>
    </row>
    <row r="41" spans="1:8" hidden="1" x14ac:dyDescent="0.25">
      <c r="B41" s="1"/>
      <c r="F41"/>
    </row>
    <row r="42" spans="1:8" hidden="1" x14ac:dyDescent="0.25">
      <c r="B42" s="1"/>
      <c r="F42"/>
      <c r="G42" s="1"/>
    </row>
    <row r="43" spans="1:8" hidden="1" x14ac:dyDescent="0.25">
      <c r="B43" s="1"/>
      <c r="F43"/>
      <c r="G43" s="1"/>
    </row>
    <row r="44" spans="1:8" hidden="1" x14ac:dyDescent="0.25">
      <c r="B44" s="1"/>
      <c r="F44"/>
      <c r="G44" s="1"/>
    </row>
    <row r="45" spans="1:8" hidden="1" x14ac:dyDescent="0.25">
      <c r="B45" s="1"/>
      <c r="F45"/>
      <c r="G45" s="1"/>
    </row>
    <row r="46" spans="1:8" hidden="1" x14ac:dyDescent="0.25">
      <c r="B46" s="1"/>
      <c r="F46"/>
    </row>
    <row r="47" spans="1:8" hidden="1" x14ac:dyDescent="0.25">
      <c r="B47" s="1"/>
      <c r="F47"/>
      <c r="G47" s="1"/>
    </row>
    <row r="48" spans="1:8" hidden="1" x14ac:dyDescent="0.25">
      <c r="B48" s="1"/>
      <c r="F48"/>
      <c r="G48" s="1"/>
    </row>
    <row r="49" spans="1:8" hidden="1" x14ac:dyDescent="0.25">
      <c r="B49" s="1"/>
      <c r="F49"/>
    </row>
    <row r="50" spans="1:8" hidden="1" x14ac:dyDescent="0.25">
      <c r="B50" s="1"/>
      <c r="F50"/>
    </row>
    <row r="51" spans="1:8" hidden="1" x14ac:dyDescent="0.25">
      <c r="A51">
        <v>3697460</v>
      </c>
      <c r="B51" s="1">
        <f t="shared" ca="1" si="1"/>
        <v>43010</v>
      </c>
      <c r="C51" t="s">
        <v>13</v>
      </c>
      <c r="D51" t="s">
        <v>10</v>
      </c>
      <c r="E51" t="s">
        <v>10</v>
      </c>
      <c r="F51"/>
    </row>
    <row r="52" spans="1:8" hidden="1" x14ac:dyDescent="0.25">
      <c r="A52">
        <v>3698954</v>
      </c>
      <c r="B52" s="1">
        <f t="shared" ca="1" si="1"/>
        <v>43010</v>
      </c>
      <c r="C52" t="s">
        <v>13</v>
      </c>
      <c r="D52" t="s">
        <v>10</v>
      </c>
      <c r="E52" t="s">
        <v>10</v>
      </c>
      <c r="F52"/>
    </row>
    <row r="53" spans="1:8" hidden="1" x14ac:dyDescent="0.25">
      <c r="A53">
        <v>3785000</v>
      </c>
      <c r="B53" s="1">
        <f t="shared" ca="1" si="1"/>
        <v>43010</v>
      </c>
      <c r="C53" t="s">
        <v>13</v>
      </c>
      <c r="D53" t="s">
        <v>10</v>
      </c>
      <c r="E53" t="s">
        <v>10</v>
      </c>
      <c r="F53"/>
    </row>
    <row r="54" spans="1:8" hidden="1" x14ac:dyDescent="0.25">
      <c r="B54" s="1"/>
      <c r="F54"/>
      <c r="G54" s="1"/>
    </row>
    <row r="55" spans="1:8" hidden="1" x14ac:dyDescent="0.25">
      <c r="A55">
        <v>3986301</v>
      </c>
      <c r="B55" s="1">
        <f t="shared" ref="B55:B81" ca="1" si="2">TODAY()</f>
        <v>43010</v>
      </c>
      <c r="C55" t="s">
        <v>13</v>
      </c>
      <c r="D55" t="s">
        <v>10</v>
      </c>
      <c r="E55" t="s">
        <v>10</v>
      </c>
      <c r="F55"/>
      <c r="H55" t="s">
        <v>11</v>
      </c>
    </row>
    <row r="56" spans="1:8" hidden="1" x14ac:dyDescent="0.25">
      <c r="A56">
        <v>3785844</v>
      </c>
      <c r="B56" s="1">
        <f t="shared" ca="1" si="2"/>
        <v>43010</v>
      </c>
      <c r="C56" t="s">
        <v>13</v>
      </c>
      <c r="E56" t="s">
        <v>10</v>
      </c>
      <c r="F56"/>
      <c r="G56" s="1">
        <v>42571</v>
      </c>
    </row>
    <row r="57" spans="1:8" hidden="1" x14ac:dyDescent="0.25">
      <c r="A57">
        <v>3892079</v>
      </c>
      <c r="B57" s="1">
        <f t="shared" ca="1" si="2"/>
        <v>43010</v>
      </c>
      <c r="C57" t="s">
        <v>13</v>
      </c>
      <c r="E57" t="s">
        <v>10</v>
      </c>
      <c r="F57"/>
      <c r="H57" t="s">
        <v>20</v>
      </c>
    </row>
    <row r="58" spans="1:8" hidden="1" x14ac:dyDescent="0.25">
      <c r="A58">
        <v>3998819</v>
      </c>
      <c r="B58" s="1">
        <f t="shared" ca="1" si="2"/>
        <v>43010</v>
      </c>
      <c r="C58" t="s">
        <v>13</v>
      </c>
      <c r="D58" t="s">
        <v>0</v>
      </c>
      <c r="E58" t="s">
        <v>10</v>
      </c>
      <c r="F58"/>
      <c r="G58" s="1">
        <v>42572</v>
      </c>
      <c r="H58" t="s">
        <v>11</v>
      </c>
    </row>
    <row r="59" spans="1:8" hidden="1" x14ac:dyDescent="0.25">
      <c r="B59" s="1"/>
      <c r="F59"/>
    </row>
    <row r="60" spans="1:8" hidden="1" x14ac:dyDescent="0.25">
      <c r="B60" s="1"/>
      <c r="F60"/>
    </row>
    <row r="61" spans="1:8" hidden="1" x14ac:dyDescent="0.25">
      <c r="B61" s="1"/>
      <c r="G61" s="1"/>
    </row>
    <row r="62" spans="1:8" hidden="1" x14ac:dyDescent="0.25">
      <c r="B62" s="1"/>
      <c r="G62" s="1"/>
    </row>
    <row r="63" spans="1:8" hidden="1" x14ac:dyDescent="0.25">
      <c r="B63" s="1"/>
      <c r="F63"/>
    </row>
    <row r="64" spans="1:8" hidden="1" x14ac:dyDescent="0.25">
      <c r="B64" s="1"/>
      <c r="F64"/>
    </row>
    <row r="65" spans="1:8" hidden="1" x14ac:dyDescent="0.25">
      <c r="A65">
        <v>4189649</v>
      </c>
      <c r="B65" s="1">
        <f t="shared" ca="1" si="2"/>
        <v>43010</v>
      </c>
      <c r="C65" t="s">
        <v>13</v>
      </c>
      <c r="E65" t="s">
        <v>10</v>
      </c>
      <c r="F65"/>
      <c r="G65" s="1">
        <v>42571</v>
      </c>
    </row>
    <row r="66" spans="1:8" hidden="1" x14ac:dyDescent="0.25">
      <c r="B66" s="1"/>
      <c r="F66"/>
    </row>
    <row r="67" spans="1:8" hidden="1" x14ac:dyDescent="0.25">
      <c r="B67" s="1"/>
      <c r="F67"/>
    </row>
    <row r="68" spans="1:8" hidden="1" x14ac:dyDescent="0.25">
      <c r="B68" s="1"/>
      <c r="F68"/>
    </row>
    <row r="69" spans="1:8" hidden="1" x14ac:dyDescent="0.25">
      <c r="A69">
        <v>3889166</v>
      </c>
      <c r="B69" s="1">
        <f t="shared" ca="1" si="2"/>
        <v>43010</v>
      </c>
      <c r="C69" t="s">
        <v>13</v>
      </c>
      <c r="D69" t="s">
        <v>10</v>
      </c>
      <c r="E69" t="s">
        <v>10</v>
      </c>
      <c r="F69"/>
      <c r="G69" s="1">
        <v>42573</v>
      </c>
      <c r="H69" t="s">
        <v>23</v>
      </c>
    </row>
    <row r="70" spans="1:8" hidden="1" x14ac:dyDescent="0.25">
      <c r="B70" s="1"/>
      <c r="F70"/>
      <c r="G70" s="1"/>
    </row>
    <row r="71" spans="1:8" hidden="1" x14ac:dyDescent="0.25">
      <c r="A71">
        <v>3894620</v>
      </c>
      <c r="B71" s="1">
        <f t="shared" ca="1" si="2"/>
        <v>43010</v>
      </c>
      <c r="C71" t="s">
        <v>13</v>
      </c>
      <c r="D71" t="s">
        <v>10</v>
      </c>
      <c r="E71" t="s">
        <v>10</v>
      </c>
      <c r="F71"/>
    </row>
    <row r="72" spans="1:8" hidden="1" x14ac:dyDescent="0.25">
      <c r="B72" s="1"/>
      <c r="F72"/>
      <c r="G72" s="1"/>
    </row>
    <row r="73" spans="1:8" hidden="1" x14ac:dyDescent="0.25">
      <c r="A73">
        <v>3894620</v>
      </c>
      <c r="B73" s="1">
        <f t="shared" ca="1" si="2"/>
        <v>43010</v>
      </c>
      <c r="C73" t="s">
        <v>13</v>
      </c>
      <c r="D73" t="s">
        <v>10</v>
      </c>
      <c r="E73" t="s">
        <v>10</v>
      </c>
      <c r="F73"/>
    </row>
    <row r="74" spans="1:8" hidden="1" x14ac:dyDescent="0.25">
      <c r="B74" s="1"/>
      <c r="F74"/>
      <c r="G74" s="1"/>
    </row>
    <row r="75" spans="1:8" hidden="1" x14ac:dyDescent="0.25">
      <c r="A75">
        <v>3993679</v>
      </c>
      <c r="B75" s="1">
        <f t="shared" ca="1" si="2"/>
        <v>43010</v>
      </c>
      <c r="C75" t="s">
        <v>13</v>
      </c>
      <c r="D75" t="s">
        <v>10</v>
      </c>
      <c r="E75" t="s">
        <v>10</v>
      </c>
      <c r="F75"/>
      <c r="G75" s="1">
        <v>42573</v>
      </c>
      <c r="H75" t="s">
        <v>22</v>
      </c>
    </row>
    <row r="76" spans="1:8" hidden="1" x14ac:dyDescent="0.25">
      <c r="B76" s="1"/>
      <c r="F76"/>
      <c r="G76" s="1"/>
    </row>
    <row r="77" spans="1:8" hidden="1" x14ac:dyDescent="0.25">
      <c r="B77" s="1"/>
      <c r="F77"/>
      <c r="G77" s="1"/>
    </row>
    <row r="78" spans="1:8" hidden="1" x14ac:dyDescent="0.25">
      <c r="B78" s="1"/>
      <c r="F78"/>
      <c r="G78" s="1"/>
    </row>
    <row r="79" spans="1:8" hidden="1" x14ac:dyDescent="0.25">
      <c r="A79">
        <v>3997183</v>
      </c>
      <c r="B79" s="1">
        <f t="shared" ca="1" si="2"/>
        <v>43010</v>
      </c>
      <c r="C79" t="s">
        <v>13</v>
      </c>
      <c r="D79" t="s">
        <v>10</v>
      </c>
      <c r="E79" t="s">
        <v>10</v>
      </c>
      <c r="F79"/>
    </row>
    <row r="80" spans="1:8" hidden="1" x14ac:dyDescent="0.25">
      <c r="B80" s="1"/>
      <c r="F80"/>
    </row>
    <row r="81" spans="1:7" hidden="1" x14ac:dyDescent="0.25">
      <c r="A81">
        <v>4188923</v>
      </c>
      <c r="B81" s="1">
        <f t="shared" ca="1" si="2"/>
        <v>43010</v>
      </c>
      <c r="C81" t="s">
        <v>13</v>
      </c>
      <c r="D81" t="s">
        <v>10</v>
      </c>
      <c r="E81" t="s">
        <v>12</v>
      </c>
      <c r="F81"/>
    </row>
    <row r="82" spans="1:7" hidden="1" x14ac:dyDescent="0.25">
      <c r="B82" s="1"/>
      <c r="F82"/>
    </row>
    <row r="83" spans="1:7" hidden="1" x14ac:dyDescent="0.25">
      <c r="B83" s="1"/>
      <c r="F83"/>
      <c r="G83" s="1"/>
    </row>
    <row r="84" spans="1:7" hidden="1" x14ac:dyDescent="0.25">
      <c r="B84" s="1"/>
      <c r="F84"/>
    </row>
    <row r="85" spans="1:7" hidden="1" x14ac:dyDescent="0.25">
      <c r="B85" s="1"/>
      <c r="F85"/>
    </row>
    <row r="86" spans="1:7" hidden="1" x14ac:dyDescent="0.25">
      <c r="B86" s="1"/>
      <c r="F86"/>
    </row>
    <row r="87" spans="1:7" hidden="1" x14ac:dyDescent="0.25">
      <c r="B87" s="1"/>
      <c r="F87"/>
    </row>
    <row r="88" spans="1:7" hidden="1" x14ac:dyDescent="0.25">
      <c r="B88" s="1"/>
      <c r="F88"/>
    </row>
    <row r="89" spans="1:7" hidden="1" x14ac:dyDescent="0.25">
      <c r="B89" s="1">
        <f t="shared" ref="B89:B117" ca="1" si="3">TODAY()</f>
        <v>43010</v>
      </c>
      <c r="F89"/>
    </row>
    <row r="90" spans="1:7" hidden="1" x14ac:dyDescent="0.25">
      <c r="B90" s="1">
        <f t="shared" ca="1" si="3"/>
        <v>43010</v>
      </c>
      <c r="F90"/>
    </row>
    <row r="91" spans="1:7" hidden="1" x14ac:dyDescent="0.25">
      <c r="B91" s="1">
        <f t="shared" ca="1" si="3"/>
        <v>43010</v>
      </c>
      <c r="F91"/>
    </row>
    <row r="92" spans="1:7" hidden="1" x14ac:dyDescent="0.25">
      <c r="B92" s="1">
        <f t="shared" ca="1" si="3"/>
        <v>43010</v>
      </c>
      <c r="F92"/>
    </row>
    <row r="93" spans="1:7" hidden="1" x14ac:dyDescent="0.25">
      <c r="B93" s="1">
        <f t="shared" ca="1" si="3"/>
        <v>43010</v>
      </c>
      <c r="F93"/>
    </row>
    <row r="94" spans="1:7" hidden="1" x14ac:dyDescent="0.25">
      <c r="B94" s="1">
        <f t="shared" ca="1" si="3"/>
        <v>43010</v>
      </c>
      <c r="F94"/>
    </row>
    <row r="95" spans="1:7" hidden="1" x14ac:dyDescent="0.25">
      <c r="B95" s="1">
        <f t="shared" ca="1" si="3"/>
        <v>43010</v>
      </c>
      <c r="F95"/>
    </row>
    <row r="96" spans="1:7" hidden="1" x14ac:dyDescent="0.25">
      <c r="B96" s="1">
        <f t="shared" ca="1" si="3"/>
        <v>43010</v>
      </c>
      <c r="F96"/>
    </row>
    <row r="97" spans="2:2" customFormat="1" hidden="1" x14ac:dyDescent="0.25">
      <c r="B97" s="1">
        <f t="shared" ca="1" si="3"/>
        <v>43010</v>
      </c>
    </row>
    <row r="98" spans="2:2" customFormat="1" hidden="1" x14ac:dyDescent="0.25">
      <c r="B98" s="1">
        <f t="shared" ca="1" si="3"/>
        <v>43010</v>
      </c>
    </row>
    <row r="99" spans="2:2" customFormat="1" hidden="1" x14ac:dyDescent="0.25">
      <c r="B99" s="1">
        <f t="shared" ca="1" si="3"/>
        <v>43010</v>
      </c>
    </row>
    <row r="100" spans="2:2" customFormat="1" hidden="1" x14ac:dyDescent="0.25">
      <c r="B100" s="1">
        <f t="shared" ca="1" si="3"/>
        <v>43010</v>
      </c>
    </row>
    <row r="101" spans="2:2" customFormat="1" hidden="1" x14ac:dyDescent="0.25">
      <c r="B101" s="1">
        <f t="shared" ca="1" si="3"/>
        <v>43010</v>
      </c>
    </row>
    <row r="102" spans="2:2" customFormat="1" hidden="1" x14ac:dyDescent="0.25">
      <c r="B102" s="1">
        <f t="shared" ca="1" si="3"/>
        <v>43010</v>
      </c>
    </row>
    <row r="103" spans="2:2" customFormat="1" hidden="1" x14ac:dyDescent="0.25">
      <c r="B103" s="1">
        <f t="shared" ca="1" si="3"/>
        <v>43010</v>
      </c>
    </row>
    <row r="104" spans="2:2" customFormat="1" hidden="1" x14ac:dyDescent="0.25">
      <c r="B104" s="1">
        <f t="shared" ca="1" si="3"/>
        <v>43010</v>
      </c>
    </row>
    <row r="105" spans="2:2" customFormat="1" hidden="1" x14ac:dyDescent="0.25">
      <c r="B105" s="1">
        <f t="shared" ca="1" si="3"/>
        <v>43010</v>
      </c>
    </row>
    <row r="106" spans="2:2" customFormat="1" hidden="1" x14ac:dyDescent="0.25">
      <c r="B106" s="1">
        <f t="shared" ca="1" si="3"/>
        <v>43010</v>
      </c>
    </row>
    <row r="107" spans="2:2" customFormat="1" hidden="1" x14ac:dyDescent="0.25">
      <c r="B107" s="1">
        <f t="shared" ca="1" si="3"/>
        <v>43010</v>
      </c>
    </row>
    <row r="108" spans="2:2" customFormat="1" hidden="1" x14ac:dyDescent="0.25">
      <c r="B108" s="1">
        <f t="shared" ca="1" si="3"/>
        <v>43010</v>
      </c>
    </row>
    <row r="109" spans="2:2" customFormat="1" hidden="1" x14ac:dyDescent="0.25">
      <c r="B109" s="1">
        <f t="shared" ca="1" si="3"/>
        <v>43010</v>
      </c>
    </row>
    <row r="110" spans="2:2" customFormat="1" hidden="1" x14ac:dyDescent="0.25">
      <c r="B110" s="1">
        <f t="shared" ca="1" si="3"/>
        <v>43010</v>
      </c>
    </row>
    <row r="111" spans="2:2" customFormat="1" hidden="1" x14ac:dyDescent="0.25">
      <c r="B111" s="1">
        <f t="shared" ca="1" si="3"/>
        <v>43010</v>
      </c>
    </row>
    <row r="112" spans="2:2" customFormat="1" hidden="1" x14ac:dyDescent="0.25">
      <c r="B112" s="1">
        <f t="shared" ca="1" si="3"/>
        <v>43010</v>
      </c>
    </row>
    <row r="113" spans="2:2" customFormat="1" hidden="1" x14ac:dyDescent="0.25">
      <c r="B113" s="1">
        <f t="shared" ca="1" si="3"/>
        <v>43010</v>
      </c>
    </row>
    <row r="114" spans="2:2" customFormat="1" hidden="1" x14ac:dyDescent="0.25">
      <c r="B114" s="1">
        <f t="shared" ca="1" si="3"/>
        <v>43010</v>
      </c>
    </row>
    <row r="115" spans="2:2" customFormat="1" hidden="1" x14ac:dyDescent="0.25">
      <c r="B115" s="1">
        <f t="shared" ca="1" si="3"/>
        <v>43010</v>
      </c>
    </row>
    <row r="116" spans="2:2" customFormat="1" hidden="1" x14ac:dyDescent="0.25">
      <c r="B116" s="1">
        <f t="shared" ca="1" si="3"/>
        <v>43010</v>
      </c>
    </row>
    <row r="117" spans="2:2" customFormat="1" hidden="1" x14ac:dyDescent="0.25">
      <c r="B117" s="1">
        <f t="shared" ca="1" si="3"/>
        <v>43010</v>
      </c>
    </row>
    <row r="118" spans="2:2" customFormat="1" hidden="1" x14ac:dyDescent="0.25">
      <c r="B118" s="1">
        <f t="shared" ref="B118:B146" ca="1" si="4">TODAY()</f>
        <v>43010</v>
      </c>
    </row>
    <row r="119" spans="2:2" customFormat="1" hidden="1" x14ac:dyDescent="0.25">
      <c r="B119" s="1">
        <f t="shared" ca="1" si="4"/>
        <v>43010</v>
      </c>
    </row>
    <row r="120" spans="2:2" customFormat="1" hidden="1" x14ac:dyDescent="0.25">
      <c r="B120" s="1">
        <f t="shared" ca="1" si="4"/>
        <v>43010</v>
      </c>
    </row>
    <row r="121" spans="2:2" customFormat="1" hidden="1" x14ac:dyDescent="0.25">
      <c r="B121" s="1">
        <f t="shared" ca="1" si="4"/>
        <v>43010</v>
      </c>
    </row>
    <row r="122" spans="2:2" customFormat="1" hidden="1" x14ac:dyDescent="0.25">
      <c r="B122" s="1">
        <f t="shared" ca="1" si="4"/>
        <v>43010</v>
      </c>
    </row>
    <row r="123" spans="2:2" customFormat="1" hidden="1" x14ac:dyDescent="0.25">
      <c r="B123" s="1">
        <f t="shared" ca="1" si="4"/>
        <v>43010</v>
      </c>
    </row>
    <row r="124" spans="2:2" customFormat="1" hidden="1" x14ac:dyDescent="0.25">
      <c r="B124" s="1">
        <f t="shared" ca="1" si="4"/>
        <v>43010</v>
      </c>
    </row>
    <row r="125" spans="2:2" customFormat="1" hidden="1" x14ac:dyDescent="0.25">
      <c r="B125" s="1" t="s">
        <v>0</v>
      </c>
    </row>
    <row r="126" spans="2:2" customFormat="1" hidden="1" x14ac:dyDescent="0.25">
      <c r="B126" s="1" t="s">
        <v>0</v>
      </c>
    </row>
    <row r="127" spans="2:2" customFormat="1" hidden="1" x14ac:dyDescent="0.25">
      <c r="B127" s="1" t="s">
        <v>0</v>
      </c>
    </row>
    <row r="128" spans="2:2" customFormat="1" hidden="1" x14ac:dyDescent="0.25">
      <c r="B128" s="1">
        <f t="shared" ca="1" si="4"/>
        <v>43010</v>
      </c>
    </row>
    <row r="129" spans="2:2" customFormat="1" hidden="1" x14ac:dyDescent="0.25">
      <c r="B129" s="1">
        <f t="shared" ca="1" si="4"/>
        <v>43010</v>
      </c>
    </row>
    <row r="130" spans="2:2" customFormat="1" hidden="1" x14ac:dyDescent="0.25">
      <c r="B130" s="1">
        <f t="shared" ca="1" si="4"/>
        <v>43010</v>
      </c>
    </row>
    <row r="131" spans="2:2" customFormat="1" hidden="1" x14ac:dyDescent="0.25">
      <c r="B131" s="1">
        <f t="shared" ca="1" si="4"/>
        <v>43010</v>
      </c>
    </row>
    <row r="132" spans="2:2" customFormat="1" hidden="1" x14ac:dyDescent="0.25">
      <c r="B132" s="1">
        <f t="shared" ca="1" si="4"/>
        <v>43010</v>
      </c>
    </row>
    <row r="133" spans="2:2" customFormat="1" hidden="1" x14ac:dyDescent="0.25">
      <c r="B133" s="1">
        <f t="shared" ca="1" si="4"/>
        <v>43010</v>
      </c>
    </row>
    <row r="134" spans="2:2" customFormat="1" hidden="1" x14ac:dyDescent="0.25">
      <c r="B134" s="1">
        <f t="shared" ca="1" si="4"/>
        <v>43010</v>
      </c>
    </row>
    <row r="135" spans="2:2" customFormat="1" hidden="1" x14ac:dyDescent="0.25">
      <c r="B135" s="1">
        <f t="shared" ca="1" si="4"/>
        <v>43010</v>
      </c>
    </row>
    <row r="136" spans="2:2" customFormat="1" hidden="1" x14ac:dyDescent="0.25">
      <c r="B136" s="1">
        <f t="shared" ca="1" si="4"/>
        <v>43010</v>
      </c>
    </row>
    <row r="137" spans="2:2" customFormat="1" hidden="1" x14ac:dyDescent="0.25">
      <c r="B137" s="1">
        <f t="shared" ca="1" si="4"/>
        <v>43010</v>
      </c>
    </row>
    <row r="138" spans="2:2" customFormat="1" hidden="1" x14ac:dyDescent="0.25">
      <c r="B138" s="1">
        <f t="shared" ca="1" si="4"/>
        <v>43010</v>
      </c>
    </row>
    <row r="139" spans="2:2" customFormat="1" hidden="1" x14ac:dyDescent="0.25">
      <c r="B139" s="1">
        <f t="shared" ca="1" si="4"/>
        <v>43010</v>
      </c>
    </row>
    <row r="140" spans="2:2" customFormat="1" hidden="1" x14ac:dyDescent="0.25">
      <c r="B140" s="1">
        <f t="shared" ca="1" si="4"/>
        <v>43010</v>
      </c>
    </row>
    <row r="141" spans="2:2" customFormat="1" hidden="1" x14ac:dyDescent="0.25">
      <c r="B141" s="1">
        <f t="shared" ca="1" si="4"/>
        <v>43010</v>
      </c>
    </row>
    <row r="142" spans="2:2" customFormat="1" hidden="1" x14ac:dyDescent="0.25">
      <c r="B142" s="1">
        <f t="shared" ca="1" si="4"/>
        <v>43010</v>
      </c>
    </row>
    <row r="143" spans="2:2" customFormat="1" hidden="1" x14ac:dyDescent="0.25">
      <c r="B143" s="1">
        <f t="shared" ca="1" si="4"/>
        <v>43010</v>
      </c>
    </row>
    <row r="144" spans="2:2" customFormat="1" hidden="1" x14ac:dyDescent="0.25">
      <c r="B144" s="1">
        <f t="shared" ca="1" si="4"/>
        <v>43010</v>
      </c>
    </row>
    <row r="145" spans="1:6" hidden="1" x14ac:dyDescent="0.25">
      <c r="B145" s="1">
        <f t="shared" ca="1" si="4"/>
        <v>43010</v>
      </c>
      <c r="F145"/>
    </row>
    <row r="146" spans="1:6" hidden="1" x14ac:dyDescent="0.25">
      <c r="B146" s="1">
        <f t="shared" ca="1" si="4"/>
        <v>43010</v>
      </c>
      <c r="F146"/>
    </row>
    <row r="147" spans="1:6" hidden="1" x14ac:dyDescent="0.25">
      <c r="A147">
        <v>3998264</v>
      </c>
      <c r="B147" s="1">
        <v>42576</v>
      </c>
      <c r="C147" t="s">
        <v>13</v>
      </c>
      <c r="D147" t="s">
        <v>10</v>
      </c>
      <c r="F147"/>
    </row>
    <row r="148" spans="1:6" hidden="1" x14ac:dyDescent="0.25">
      <c r="A148">
        <v>2792253</v>
      </c>
      <c r="B148" s="1">
        <v>42576</v>
      </c>
      <c r="C148" t="s">
        <v>13</v>
      </c>
      <c r="D148" t="s">
        <v>10</v>
      </c>
      <c r="F148"/>
    </row>
    <row r="149" spans="1:6" hidden="1" x14ac:dyDescent="0.25">
      <c r="A149">
        <v>3395171</v>
      </c>
      <c r="B149" s="1">
        <v>42576</v>
      </c>
      <c r="C149" t="s">
        <v>13</v>
      </c>
      <c r="D149" t="s">
        <v>10</v>
      </c>
      <c r="F149"/>
    </row>
    <row r="150" spans="1:6" hidden="1" x14ac:dyDescent="0.25">
      <c r="A150">
        <v>3696321</v>
      </c>
      <c r="B150" s="1">
        <v>42576</v>
      </c>
      <c r="C150" t="s">
        <v>13</v>
      </c>
      <c r="D150" t="s">
        <v>10</v>
      </c>
      <c r="F150"/>
    </row>
    <row r="151" spans="1:6" hidden="1" x14ac:dyDescent="0.25">
      <c r="A151">
        <v>3687155</v>
      </c>
      <c r="B151" s="1">
        <v>42576</v>
      </c>
      <c r="C151" t="s">
        <v>13</v>
      </c>
      <c r="E151" t="s">
        <v>10</v>
      </c>
      <c r="F151"/>
    </row>
    <row r="152" spans="1:6" hidden="1" x14ac:dyDescent="0.25">
      <c r="B152" s="1">
        <v>42576</v>
      </c>
      <c r="C152" t="s">
        <v>13</v>
      </c>
      <c r="F152"/>
    </row>
    <row r="153" spans="1:6" hidden="1" x14ac:dyDescent="0.25">
      <c r="B153" s="1">
        <v>42576</v>
      </c>
      <c r="C153" t="s">
        <v>13</v>
      </c>
      <c r="F153"/>
    </row>
    <row r="154" spans="1:6" hidden="1" x14ac:dyDescent="0.25">
      <c r="B154" s="1">
        <v>42576</v>
      </c>
      <c r="C154" t="s">
        <v>13</v>
      </c>
      <c r="F154"/>
    </row>
    <row r="155" spans="1:6" hidden="1" x14ac:dyDescent="0.25">
      <c r="B155" s="1">
        <v>42576</v>
      </c>
      <c r="C155" t="s">
        <v>13</v>
      </c>
      <c r="F155"/>
    </row>
    <row r="156" spans="1:6" hidden="1" x14ac:dyDescent="0.25">
      <c r="B156" s="1">
        <v>42576</v>
      </c>
      <c r="C156" t="s">
        <v>13</v>
      </c>
      <c r="F156"/>
    </row>
    <row r="157" spans="1:6" hidden="1" x14ac:dyDescent="0.25">
      <c r="B157" s="1" t="s">
        <v>0</v>
      </c>
      <c r="C157" t="s">
        <v>0</v>
      </c>
      <c r="F157"/>
    </row>
    <row r="158" spans="1:6" hidden="1" x14ac:dyDescent="0.25">
      <c r="B158" s="1" t="s">
        <v>0</v>
      </c>
      <c r="C158" t="s">
        <v>0</v>
      </c>
      <c r="F158"/>
    </row>
    <row r="159" spans="1:6" hidden="1" x14ac:dyDescent="0.25">
      <c r="B159" s="1" t="s">
        <v>0</v>
      </c>
      <c r="C159" t="s">
        <v>0</v>
      </c>
      <c r="F159"/>
    </row>
    <row r="160" spans="1:6" hidden="1" x14ac:dyDescent="0.25">
      <c r="B160" s="1">
        <v>42576</v>
      </c>
      <c r="C160" t="s">
        <v>13</v>
      </c>
      <c r="F160"/>
    </row>
    <row r="161" spans="1:7" hidden="1" x14ac:dyDescent="0.25">
      <c r="B161" s="1">
        <v>42576</v>
      </c>
      <c r="C161" t="s">
        <v>13</v>
      </c>
      <c r="F161"/>
    </row>
    <row r="162" spans="1:7" hidden="1" x14ac:dyDescent="0.25">
      <c r="B162" s="1">
        <v>42576</v>
      </c>
      <c r="C162" t="s">
        <v>13</v>
      </c>
      <c r="F162"/>
    </row>
    <row r="163" spans="1:7" hidden="1" x14ac:dyDescent="0.25">
      <c r="B163" s="1" t="s">
        <v>0</v>
      </c>
      <c r="C163" t="s">
        <v>0</v>
      </c>
      <c r="F163"/>
    </row>
    <row r="164" spans="1:7" hidden="1" x14ac:dyDescent="0.25">
      <c r="A164" t="s">
        <v>0</v>
      </c>
      <c r="B164" s="1" t="s">
        <v>0</v>
      </c>
      <c r="C164" t="s">
        <v>0</v>
      </c>
      <c r="E164" t="s">
        <v>0</v>
      </c>
    </row>
    <row r="165" spans="1:7" hidden="1" x14ac:dyDescent="0.25">
      <c r="A165" t="s">
        <v>0</v>
      </c>
      <c r="B165" s="1" t="s">
        <v>0</v>
      </c>
      <c r="C165" t="s">
        <v>0</v>
      </c>
      <c r="E165" t="s">
        <v>0</v>
      </c>
    </row>
    <row r="166" spans="1:7" hidden="1" x14ac:dyDescent="0.25">
      <c r="A166" t="s">
        <v>0</v>
      </c>
      <c r="B166" s="1" t="s">
        <v>0</v>
      </c>
      <c r="C166" t="s">
        <v>0</v>
      </c>
      <c r="E166" t="s">
        <v>0</v>
      </c>
      <c r="G166" s="1" t="s">
        <v>0</v>
      </c>
    </row>
    <row r="167" spans="1:7" hidden="1" x14ac:dyDescent="0.25">
      <c r="A167" t="s">
        <v>0</v>
      </c>
      <c r="B167" s="1" t="s">
        <v>0</v>
      </c>
      <c r="C167" t="s">
        <v>0</v>
      </c>
      <c r="E167" t="s">
        <v>0</v>
      </c>
    </row>
    <row r="168" spans="1:7" hidden="1" x14ac:dyDescent="0.25">
      <c r="A168" t="s">
        <v>0</v>
      </c>
      <c r="B168" s="1" t="s">
        <v>0</v>
      </c>
      <c r="C168" t="s">
        <v>0</v>
      </c>
      <c r="E168" t="s">
        <v>0</v>
      </c>
    </row>
    <row r="169" spans="1:7" hidden="1" x14ac:dyDescent="0.25">
      <c r="A169" t="s">
        <v>0</v>
      </c>
      <c r="B169" s="1" t="s">
        <v>0</v>
      </c>
      <c r="C169" t="s">
        <v>0</v>
      </c>
      <c r="E169" t="s">
        <v>0</v>
      </c>
    </row>
    <row r="170" spans="1:7" hidden="1" x14ac:dyDescent="0.25">
      <c r="A170" t="s">
        <v>0</v>
      </c>
      <c r="B170" s="1" t="s">
        <v>0</v>
      </c>
      <c r="C170" t="s">
        <v>0</v>
      </c>
      <c r="E170" t="s">
        <v>0</v>
      </c>
    </row>
    <row r="171" spans="1:7" hidden="1" x14ac:dyDescent="0.25">
      <c r="A171" t="s">
        <v>0</v>
      </c>
      <c r="B171" s="1" t="s">
        <v>0</v>
      </c>
      <c r="C171" t="s">
        <v>0</v>
      </c>
      <c r="E171" t="s">
        <v>0</v>
      </c>
    </row>
    <row r="172" spans="1:7" hidden="1" x14ac:dyDescent="0.25">
      <c r="A172" t="s">
        <v>0</v>
      </c>
      <c r="B172" s="1" t="s">
        <v>0</v>
      </c>
      <c r="C172" t="s">
        <v>0</v>
      </c>
    </row>
    <row r="173" spans="1:7" hidden="1" x14ac:dyDescent="0.25">
      <c r="A173" t="s">
        <v>0</v>
      </c>
      <c r="B173" s="1" t="s">
        <v>0</v>
      </c>
      <c r="C173" t="s">
        <v>0</v>
      </c>
      <c r="D173" t="s">
        <v>0</v>
      </c>
    </row>
    <row r="174" spans="1:7" hidden="1" x14ac:dyDescent="0.25">
      <c r="A174" t="s">
        <v>0</v>
      </c>
      <c r="B174" s="1" t="s">
        <v>0</v>
      </c>
      <c r="C174" t="s">
        <v>0</v>
      </c>
      <c r="D174" t="s">
        <v>0</v>
      </c>
    </row>
    <row r="175" spans="1:7" hidden="1" x14ac:dyDescent="0.25">
      <c r="A175" t="s">
        <v>0</v>
      </c>
      <c r="B175" s="1" t="s">
        <v>0</v>
      </c>
      <c r="C175" t="s">
        <v>0</v>
      </c>
      <c r="D175" t="s">
        <v>0</v>
      </c>
    </row>
    <row r="176" spans="1:7" hidden="1" x14ac:dyDescent="0.25">
      <c r="A176" t="s">
        <v>0</v>
      </c>
      <c r="B176" s="1" t="s">
        <v>0</v>
      </c>
      <c r="C176" t="s">
        <v>0</v>
      </c>
      <c r="D176" t="s">
        <v>0</v>
      </c>
    </row>
    <row r="177" spans="1:6" hidden="1" x14ac:dyDescent="0.25">
      <c r="A177" t="s">
        <v>0</v>
      </c>
      <c r="B177" s="1" t="s">
        <v>0</v>
      </c>
      <c r="C177" t="s">
        <v>0</v>
      </c>
      <c r="D177" t="s">
        <v>0</v>
      </c>
    </row>
    <row r="178" spans="1:6" hidden="1" x14ac:dyDescent="0.25">
      <c r="B178" s="1" t="s">
        <v>0</v>
      </c>
      <c r="C178" t="s">
        <v>0</v>
      </c>
    </row>
    <row r="179" spans="1:6" hidden="1" x14ac:dyDescent="0.25">
      <c r="B179" s="1" t="s">
        <v>0</v>
      </c>
      <c r="C179" t="s">
        <v>0</v>
      </c>
    </row>
    <row r="180" spans="1:6" hidden="1" x14ac:dyDescent="0.25">
      <c r="B180" s="1" t="s">
        <v>0</v>
      </c>
      <c r="C180" t="s">
        <v>0</v>
      </c>
    </row>
    <row r="181" spans="1:6" hidden="1" x14ac:dyDescent="0.25">
      <c r="B181" s="1" t="s">
        <v>0</v>
      </c>
      <c r="C181" t="s">
        <v>0</v>
      </c>
    </row>
    <row r="182" spans="1:6" hidden="1" x14ac:dyDescent="0.25">
      <c r="B182" s="1" t="s">
        <v>0</v>
      </c>
      <c r="C182" t="s">
        <v>0</v>
      </c>
    </row>
    <row r="183" spans="1:6" hidden="1" x14ac:dyDescent="0.25">
      <c r="B183" s="1" t="s">
        <v>0</v>
      </c>
      <c r="C183" t="s">
        <v>0</v>
      </c>
    </row>
    <row r="184" spans="1:6" hidden="1" x14ac:dyDescent="0.25">
      <c r="B184" s="1" t="s">
        <v>0</v>
      </c>
      <c r="C184" t="s">
        <v>0</v>
      </c>
    </row>
    <row r="185" spans="1:6" hidden="1" x14ac:dyDescent="0.25">
      <c r="B185" s="1" t="s">
        <v>0</v>
      </c>
      <c r="C185" t="s">
        <v>0</v>
      </c>
    </row>
    <row r="186" spans="1:6" hidden="1" x14ac:dyDescent="0.25">
      <c r="B186" s="1" t="s">
        <v>0</v>
      </c>
      <c r="C186" t="s">
        <v>0</v>
      </c>
    </row>
    <row r="187" spans="1:6" hidden="1" x14ac:dyDescent="0.25">
      <c r="B187" s="1" t="s">
        <v>0</v>
      </c>
      <c r="C187" t="s">
        <v>0</v>
      </c>
    </row>
    <row r="188" spans="1:6" hidden="1" x14ac:dyDescent="0.25">
      <c r="B188" s="1" t="s">
        <v>0</v>
      </c>
      <c r="C188" t="s">
        <v>0</v>
      </c>
    </row>
    <row r="189" spans="1:6" hidden="1" x14ac:dyDescent="0.25">
      <c r="B189" s="1" t="s">
        <v>0</v>
      </c>
      <c r="C189" t="s">
        <v>0</v>
      </c>
    </row>
    <row r="190" spans="1:6" hidden="1" x14ac:dyDescent="0.25">
      <c r="B190" s="1" t="s">
        <v>0</v>
      </c>
      <c r="C190" t="s">
        <v>0</v>
      </c>
    </row>
    <row r="191" spans="1:6" hidden="1" x14ac:dyDescent="0.25">
      <c r="C191" t="s">
        <v>0</v>
      </c>
    </row>
    <row r="192" spans="1:6" hidden="1" x14ac:dyDescent="0.25">
      <c r="A192">
        <v>3861173</v>
      </c>
      <c r="B192" s="1">
        <v>42943</v>
      </c>
      <c r="C192" t="s">
        <v>13</v>
      </c>
      <c r="F192" s="5" t="s">
        <v>31</v>
      </c>
    </row>
    <row r="193" spans="1:7" hidden="1" x14ac:dyDescent="0.25">
      <c r="A193">
        <v>2364963</v>
      </c>
      <c r="B193" s="1">
        <v>42943</v>
      </c>
      <c r="C193" t="s">
        <v>13</v>
      </c>
      <c r="F193" s="5" t="s">
        <v>31</v>
      </c>
    </row>
    <row r="194" spans="1:7" hidden="1" x14ac:dyDescent="0.25">
      <c r="A194">
        <v>3763452</v>
      </c>
      <c r="B194" s="1">
        <v>42943</v>
      </c>
      <c r="C194" t="s">
        <v>13</v>
      </c>
      <c r="F194" s="5" t="s">
        <v>31</v>
      </c>
    </row>
    <row r="195" spans="1:7" hidden="1" x14ac:dyDescent="0.25">
      <c r="A195">
        <v>3359871</v>
      </c>
      <c r="B195" s="1">
        <v>42943</v>
      </c>
      <c r="C195" t="s">
        <v>13</v>
      </c>
      <c r="F195" s="5" t="s">
        <v>31</v>
      </c>
    </row>
    <row r="196" spans="1:7" hidden="1" x14ac:dyDescent="0.25">
      <c r="A196">
        <v>3665673</v>
      </c>
      <c r="B196" s="1">
        <v>42943</v>
      </c>
      <c r="C196" t="s">
        <v>13</v>
      </c>
      <c r="F196" s="5" t="s">
        <v>31</v>
      </c>
    </row>
    <row r="197" spans="1:7" hidden="1" x14ac:dyDescent="0.25">
      <c r="A197">
        <v>3657944</v>
      </c>
      <c r="B197" s="1">
        <v>42943</v>
      </c>
      <c r="C197" t="s">
        <v>13</v>
      </c>
      <c r="F197" s="5" t="s">
        <v>31</v>
      </c>
    </row>
    <row r="198" spans="1:7" hidden="1" x14ac:dyDescent="0.25">
      <c r="A198">
        <v>4461461</v>
      </c>
      <c r="B198" s="1">
        <v>42943</v>
      </c>
      <c r="C198" t="s">
        <v>30</v>
      </c>
      <c r="F198" s="5" t="s">
        <v>31</v>
      </c>
    </row>
    <row r="199" spans="1:7" hidden="1" x14ac:dyDescent="0.25">
      <c r="A199">
        <v>5459597</v>
      </c>
      <c r="B199" s="1">
        <v>42943</v>
      </c>
      <c r="C199" t="s">
        <v>13</v>
      </c>
      <c r="F199" s="5" t="s">
        <v>31</v>
      </c>
    </row>
    <row r="200" spans="1:7" hidden="1" x14ac:dyDescent="0.25">
      <c r="A200">
        <v>3460240</v>
      </c>
      <c r="B200" s="1">
        <v>42943</v>
      </c>
      <c r="C200" t="s">
        <v>13</v>
      </c>
      <c r="F200" s="5" t="s">
        <v>31</v>
      </c>
    </row>
    <row r="201" spans="1:7" hidden="1" x14ac:dyDescent="0.25">
      <c r="A201">
        <v>3458434</v>
      </c>
      <c r="B201" s="1">
        <v>42943</v>
      </c>
      <c r="C201" t="s">
        <v>13</v>
      </c>
      <c r="F201" s="5" t="s">
        <v>31</v>
      </c>
      <c r="G201" t="s">
        <v>0</v>
      </c>
    </row>
    <row r="202" spans="1:7" x14ac:dyDescent="0.25">
      <c r="B202" s="1"/>
      <c r="G202" s="10"/>
    </row>
    <row r="203" spans="1:7" x14ac:dyDescent="0.25">
      <c r="B203" s="1"/>
      <c r="C203" s="8"/>
    </row>
    <row r="204" spans="1:7" x14ac:dyDescent="0.25">
      <c r="B204" s="1"/>
      <c r="C204" s="8"/>
    </row>
    <row r="205" spans="1:7" x14ac:dyDescent="0.25">
      <c r="B205" s="1"/>
      <c r="C205" s="8"/>
    </row>
    <row r="206" spans="1:7" x14ac:dyDescent="0.25">
      <c r="B206" s="1"/>
      <c r="C206" s="8"/>
    </row>
    <row r="207" spans="1:7" x14ac:dyDescent="0.25">
      <c r="B207" s="1"/>
      <c r="C207" s="8"/>
    </row>
    <row r="208" spans="1:7" x14ac:dyDescent="0.25">
      <c r="B208" s="1"/>
      <c r="C208" s="8"/>
    </row>
    <row r="209" spans="1:6" x14ac:dyDescent="0.25">
      <c r="B209" s="1"/>
      <c r="C209" s="8"/>
    </row>
    <row r="210" spans="1:6" x14ac:dyDescent="0.25">
      <c r="B210" s="1"/>
      <c r="C210" s="8"/>
    </row>
    <row r="211" spans="1:6" x14ac:dyDescent="0.25">
      <c r="B211" s="1"/>
      <c r="C211" s="8"/>
    </row>
    <row r="212" spans="1:6" hidden="1" x14ac:dyDescent="0.25">
      <c r="A212">
        <v>3559363</v>
      </c>
      <c r="B212" s="1">
        <v>42944</v>
      </c>
      <c r="C212" s="8" t="s">
        <v>13</v>
      </c>
      <c r="D212" s="5" t="s">
        <v>32</v>
      </c>
      <c r="E212" s="9">
        <v>42948</v>
      </c>
      <c r="F212" s="5" t="s">
        <v>31</v>
      </c>
    </row>
    <row r="213" spans="1:6" hidden="1" x14ac:dyDescent="0.25">
      <c r="A213">
        <v>5160419</v>
      </c>
      <c r="B213" s="1">
        <v>42944</v>
      </c>
      <c r="C213" s="8" t="s">
        <v>33</v>
      </c>
      <c r="D213" s="5" t="s">
        <v>10</v>
      </c>
      <c r="E213" s="6"/>
    </row>
    <row r="214" spans="1:6" x14ac:dyDescent="0.25">
      <c r="B214" s="1"/>
      <c r="C214" s="10"/>
    </row>
    <row r="215" spans="1:6" x14ac:dyDescent="0.25">
      <c r="B215" s="1"/>
      <c r="C215" s="10"/>
    </row>
    <row r="216" spans="1:6" x14ac:dyDescent="0.25">
      <c r="B216" s="1"/>
      <c r="C216" s="10"/>
    </row>
    <row r="217" spans="1:6" x14ac:dyDescent="0.25">
      <c r="B217" s="1"/>
      <c r="C217" s="10"/>
    </row>
    <row r="218" spans="1:6" x14ac:dyDescent="0.25">
      <c r="B218" s="1"/>
      <c r="C218" s="10"/>
    </row>
    <row r="219" spans="1:6" x14ac:dyDescent="0.25">
      <c r="B219" s="1"/>
      <c r="C219" s="10"/>
    </row>
    <row r="220" spans="1:6" x14ac:dyDescent="0.25">
      <c r="B220" s="1"/>
      <c r="C220" s="10"/>
    </row>
    <row r="221" spans="1:6" x14ac:dyDescent="0.25">
      <c r="B221" s="1"/>
      <c r="C221" s="10"/>
    </row>
    <row r="222" spans="1:6" x14ac:dyDescent="0.25">
      <c r="B222" s="1"/>
      <c r="C222" s="10"/>
    </row>
    <row r="223" spans="1:6" x14ac:dyDescent="0.25">
      <c r="B223" s="1"/>
      <c r="C223" s="10"/>
    </row>
    <row r="224" spans="1:6" x14ac:dyDescent="0.25">
      <c r="A224" s="14"/>
      <c r="B224" s="13"/>
      <c r="C224" s="12"/>
    </row>
    <row r="225" spans="1:1" x14ac:dyDescent="0.25">
      <c r="A225" s="15"/>
    </row>
  </sheetData>
  <autoFilter ref="A1:H217">
    <filterColumn colId="0">
      <filters>
        <filter val="895496"/>
      </filters>
    </filterColumn>
    <filterColumn colId="3">
      <filters blank="1"/>
    </filterColumn>
    <filterColumn colId="4">
      <filters blank="1"/>
    </filterColumn>
    <filterColumn colId="5">
      <filters blank="1"/>
    </filterColumn>
    <sortState ref="A22:H147">
      <sortCondition ref="A1:A147"/>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03"/>
  <sheetViews>
    <sheetView workbookViewId="0">
      <pane ySplit="1" topLeftCell="A2" activePane="bottomLeft" state="frozen"/>
      <selection pane="bottomLeft" activeCell="M4" sqref="M4"/>
    </sheetView>
  </sheetViews>
  <sheetFormatPr defaultRowHeight="15" x14ac:dyDescent="0.25"/>
  <cols>
    <col min="1" max="1" width="18.42578125" style="50" customWidth="1"/>
    <col min="2" max="2" width="15.140625" style="57" customWidth="1"/>
    <col min="3" max="3" width="10.7109375" style="57" customWidth="1"/>
    <col min="4" max="4" width="17.85546875" style="57" customWidth="1"/>
    <col min="5" max="6" width="18.7109375" style="83" customWidth="1"/>
    <col min="7" max="7" width="18.28515625" style="60" customWidth="1"/>
    <col min="8" max="8" width="17.28515625" style="83" customWidth="1"/>
    <col min="9" max="9" width="15.5703125" style="56" customWidth="1"/>
    <col min="10" max="10" width="16.5703125" style="56" customWidth="1"/>
    <col min="11" max="11" width="16.140625" style="56" customWidth="1"/>
    <col min="12" max="12" width="15.5703125" style="55" customWidth="1"/>
    <col min="13" max="13" width="17.28515625" customWidth="1"/>
    <col min="14" max="14" width="16.140625" customWidth="1"/>
  </cols>
  <sheetData>
    <row r="1" spans="1:14" s="2" customFormat="1" x14ac:dyDescent="0.25">
      <c r="A1" s="58" t="s">
        <v>8</v>
      </c>
      <c r="B1" s="59" t="s">
        <v>9</v>
      </c>
      <c r="C1" s="59" t="s">
        <v>725</v>
      </c>
      <c r="D1" s="59" t="s">
        <v>28</v>
      </c>
      <c r="E1" s="84" t="s">
        <v>777</v>
      </c>
      <c r="F1" s="84" t="s">
        <v>723</v>
      </c>
      <c r="G1" s="86" t="s">
        <v>778</v>
      </c>
      <c r="H1" s="85" t="s">
        <v>775</v>
      </c>
      <c r="I1" s="52" t="s">
        <v>25</v>
      </c>
      <c r="J1" s="52" t="s">
        <v>26</v>
      </c>
      <c r="K1" s="52" t="s">
        <v>27</v>
      </c>
      <c r="L1" s="53" t="s">
        <v>724</v>
      </c>
      <c r="M1" s="2" t="s">
        <v>791</v>
      </c>
      <c r="N1" s="44" t="s">
        <v>736</v>
      </c>
    </row>
    <row r="2" spans="1:14" x14ac:dyDescent="0.25">
      <c r="A2" s="57" t="s">
        <v>0</v>
      </c>
      <c r="B2" s="57" t="s">
        <v>0</v>
      </c>
      <c r="C2" s="60" t="s">
        <v>742</v>
      </c>
      <c r="D2" s="60" t="s">
        <v>792</v>
      </c>
      <c r="E2" s="83">
        <v>1000</v>
      </c>
      <c r="F2" s="83">
        <v>995</v>
      </c>
      <c r="G2" s="60">
        <v>42986</v>
      </c>
      <c r="H2" s="85">
        <f>E2-F2</f>
        <v>5</v>
      </c>
      <c r="I2" s="54">
        <f t="shared" ref="I2:I33" si="0">(G2+7)</f>
        <v>42993</v>
      </c>
      <c r="J2" s="54">
        <f>(G2+14)</f>
        <v>43000</v>
      </c>
      <c r="K2" s="54">
        <f>(G2+22)</f>
        <v>43008</v>
      </c>
      <c r="L2" s="54">
        <f xml:space="preserve"> (K2+1)</f>
        <v>43009</v>
      </c>
      <c r="M2" s="13" t="b">
        <f ca="1">L2=N2</f>
        <v>0</v>
      </c>
      <c r="N2" s="13">
        <f ca="1">TODAY()</f>
        <v>43010</v>
      </c>
    </row>
    <row r="3" spans="1:14" x14ac:dyDescent="0.25">
      <c r="A3" s="50" t="s">
        <v>0</v>
      </c>
      <c r="B3" s="57" t="s">
        <v>0</v>
      </c>
      <c r="C3" s="60" t="s">
        <v>742</v>
      </c>
      <c r="D3" s="60"/>
      <c r="E3" s="83">
        <v>0</v>
      </c>
      <c r="F3" s="83">
        <v>0</v>
      </c>
      <c r="G3" s="60" t="s">
        <v>0</v>
      </c>
      <c r="H3" s="85">
        <f t="shared" ref="H3:H66" si="1">E3-F3</f>
        <v>0</v>
      </c>
      <c r="I3" s="54" t="e">
        <f t="shared" si="0"/>
        <v>#VALUE!</v>
      </c>
      <c r="J3" s="54" t="e">
        <f t="shared" ref="J3:J66" si="2">(G3+14)</f>
        <v>#VALUE!</v>
      </c>
      <c r="K3" s="54" t="e">
        <f>(G3+22)</f>
        <v>#VALUE!</v>
      </c>
      <c r="L3" s="54" t="e">
        <f t="shared" ref="L3:L66" si="3" xml:space="preserve"> (K3+1)</f>
        <v>#VALUE!</v>
      </c>
      <c r="M3" s="13" t="e">
        <f ca="1">L3=N3</f>
        <v>#VALUE!</v>
      </c>
      <c r="N3" s="13">
        <f ca="1">TODAY()</f>
        <v>43010</v>
      </c>
    </row>
    <row r="4" spans="1:14" x14ac:dyDescent="0.25">
      <c r="A4" s="50" t="s">
        <v>0</v>
      </c>
      <c r="B4" s="57" t="s">
        <v>0</v>
      </c>
      <c r="C4" s="60" t="s">
        <v>0</v>
      </c>
      <c r="D4" s="60"/>
      <c r="E4" s="83">
        <v>0</v>
      </c>
      <c r="F4" s="83">
        <v>0</v>
      </c>
      <c r="G4" s="60" t="s">
        <v>0</v>
      </c>
      <c r="H4" s="85">
        <f t="shared" si="1"/>
        <v>0</v>
      </c>
      <c r="I4" s="54" t="e">
        <f t="shared" si="0"/>
        <v>#VALUE!</v>
      </c>
      <c r="J4" s="54" t="e">
        <f t="shared" si="2"/>
        <v>#VALUE!</v>
      </c>
      <c r="K4" s="54" t="e">
        <f t="shared" ref="K4:K66" si="4">(G4+22)</f>
        <v>#VALUE!</v>
      </c>
      <c r="L4" s="54" t="e">
        <f t="shared" si="3"/>
        <v>#VALUE!</v>
      </c>
      <c r="M4" s="13" t="e">
        <f t="shared" ref="M4:M67" ca="1" si="5">L4=N4</f>
        <v>#VALUE!</v>
      </c>
      <c r="N4" s="13">
        <f ca="1">TODAY()</f>
        <v>43010</v>
      </c>
    </row>
    <row r="5" spans="1:14" x14ac:dyDescent="0.25">
      <c r="A5" s="50" t="s">
        <v>0</v>
      </c>
      <c r="B5" s="57" t="s">
        <v>0</v>
      </c>
      <c r="C5" s="60" t="s">
        <v>0</v>
      </c>
      <c r="D5" s="60"/>
      <c r="E5" s="83">
        <v>0</v>
      </c>
      <c r="F5" s="83">
        <v>0</v>
      </c>
      <c r="G5" s="60" t="s">
        <v>0</v>
      </c>
      <c r="H5" s="85">
        <f t="shared" si="1"/>
        <v>0</v>
      </c>
      <c r="I5" s="54" t="e">
        <f t="shared" si="0"/>
        <v>#VALUE!</v>
      </c>
      <c r="J5" s="54" t="e">
        <f t="shared" si="2"/>
        <v>#VALUE!</v>
      </c>
      <c r="K5" s="54" t="e">
        <f t="shared" si="4"/>
        <v>#VALUE!</v>
      </c>
      <c r="L5" s="54" t="e">
        <f t="shared" si="3"/>
        <v>#VALUE!</v>
      </c>
      <c r="M5" s="13" t="e">
        <f t="shared" ca="1" si="5"/>
        <v>#VALUE!</v>
      </c>
      <c r="N5" s="13">
        <f ca="1">TODAY()</f>
        <v>43010</v>
      </c>
    </row>
    <row r="6" spans="1:14" x14ac:dyDescent="0.25">
      <c r="A6" s="50" t="s">
        <v>0</v>
      </c>
      <c r="B6" s="57" t="s">
        <v>0</v>
      </c>
      <c r="C6" s="60" t="s">
        <v>0</v>
      </c>
      <c r="D6" s="60"/>
      <c r="E6" s="83">
        <v>0</v>
      </c>
      <c r="F6" s="83">
        <v>0</v>
      </c>
      <c r="G6" s="60" t="s">
        <v>0</v>
      </c>
      <c r="H6" s="85">
        <f t="shared" si="1"/>
        <v>0</v>
      </c>
      <c r="I6" s="54" t="e">
        <f t="shared" si="0"/>
        <v>#VALUE!</v>
      </c>
      <c r="J6" s="54" t="e">
        <f t="shared" si="2"/>
        <v>#VALUE!</v>
      </c>
      <c r="K6" s="54" t="e">
        <f t="shared" si="4"/>
        <v>#VALUE!</v>
      </c>
      <c r="L6" s="54" t="e">
        <f t="shared" si="3"/>
        <v>#VALUE!</v>
      </c>
      <c r="M6" s="13" t="e">
        <f t="shared" ca="1" si="5"/>
        <v>#VALUE!</v>
      </c>
      <c r="N6" s="13">
        <f t="shared" ref="N6:N69" ca="1" si="6">TODAY()</f>
        <v>43010</v>
      </c>
    </row>
    <row r="7" spans="1:14" x14ac:dyDescent="0.25">
      <c r="A7" s="50" t="s">
        <v>0</v>
      </c>
      <c r="B7" s="57" t="s">
        <v>0</v>
      </c>
      <c r="C7" s="60" t="s">
        <v>0</v>
      </c>
      <c r="D7" s="60"/>
      <c r="E7" s="83">
        <v>0</v>
      </c>
      <c r="F7" s="83">
        <v>0</v>
      </c>
      <c r="G7" s="60" t="s">
        <v>0</v>
      </c>
      <c r="H7" s="85">
        <f t="shared" si="1"/>
        <v>0</v>
      </c>
      <c r="I7" s="54" t="e">
        <f t="shared" si="0"/>
        <v>#VALUE!</v>
      </c>
      <c r="J7" s="54" t="e">
        <f t="shared" si="2"/>
        <v>#VALUE!</v>
      </c>
      <c r="K7" s="54" t="e">
        <f t="shared" si="4"/>
        <v>#VALUE!</v>
      </c>
      <c r="L7" s="54" t="e">
        <f t="shared" si="3"/>
        <v>#VALUE!</v>
      </c>
      <c r="M7" s="13" t="e">
        <f t="shared" ca="1" si="5"/>
        <v>#VALUE!</v>
      </c>
      <c r="N7" s="13">
        <f t="shared" ca="1" si="6"/>
        <v>43010</v>
      </c>
    </row>
    <row r="8" spans="1:14" x14ac:dyDescent="0.25">
      <c r="A8" s="50" t="s">
        <v>0</v>
      </c>
      <c r="B8" s="57" t="s">
        <v>0</v>
      </c>
      <c r="C8" s="60" t="s">
        <v>0</v>
      </c>
      <c r="D8" s="60"/>
      <c r="E8" s="83">
        <v>0</v>
      </c>
      <c r="F8" s="83">
        <v>0</v>
      </c>
      <c r="G8" s="60" t="s">
        <v>0</v>
      </c>
      <c r="H8" s="85">
        <f t="shared" si="1"/>
        <v>0</v>
      </c>
      <c r="I8" s="54" t="e">
        <f t="shared" si="0"/>
        <v>#VALUE!</v>
      </c>
      <c r="J8" s="54" t="e">
        <f t="shared" si="2"/>
        <v>#VALUE!</v>
      </c>
      <c r="K8" s="54" t="e">
        <f t="shared" si="4"/>
        <v>#VALUE!</v>
      </c>
      <c r="L8" s="54" t="e">
        <f t="shared" si="3"/>
        <v>#VALUE!</v>
      </c>
      <c r="M8" s="13" t="e">
        <f t="shared" ca="1" si="5"/>
        <v>#VALUE!</v>
      </c>
      <c r="N8" s="13">
        <f t="shared" ca="1" si="6"/>
        <v>43010</v>
      </c>
    </row>
    <row r="9" spans="1:14" x14ac:dyDescent="0.25">
      <c r="A9" s="50" t="s">
        <v>0</v>
      </c>
      <c r="B9" s="57" t="s">
        <v>0</v>
      </c>
      <c r="C9" s="60" t="s">
        <v>0</v>
      </c>
      <c r="D9" s="60"/>
      <c r="E9" s="83">
        <v>0</v>
      </c>
      <c r="F9" s="83">
        <v>0</v>
      </c>
      <c r="G9" s="60" t="s">
        <v>0</v>
      </c>
      <c r="H9" s="85">
        <f t="shared" si="1"/>
        <v>0</v>
      </c>
      <c r="I9" s="54" t="e">
        <f t="shared" si="0"/>
        <v>#VALUE!</v>
      </c>
      <c r="J9" s="54" t="e">
        <f t="shared" si="2"/>
        <v>#VALUE!</v>
      </c>
      <c r="K9" s="54" t="e">
        <f t="shared" si="4"/>
        <v>#VALUE!</v>
      </c>
      <c r="L9" s="54" t="e">
        <f t="shared" si="3"/>
        <v>#VALUE!</v>
      </c>
      <c r="M9" s="13" t="e">
        <f t="shared" ca="1" si="5"/>
        <v>#VALUE!</v>
      </c>
      <c r="N9" s="13">
        <f t="shared" ca="1" si="6"/>
        <v>43010</v>
      </c>
    </row>
    <row r="10" spans="1:14" x14ac:dyDescent="0.25">
      <c r="A10" s="50" t="s">
        <v>0</v>
      </c>
      <c r="B10" s="57" t="s">
        <v>0</v>
      </c>
      <c r="C10" s="60" t="s">
        <v>0</v>
      </c>
      <c r="D10" s="60"/>
      <c r="E10" s="83">
        <v>0</v>
      </c>
      <c r="F10" s="83">
        <v>0</v>
      </c>
      <c r="G10" s="60" t="s">
        <v>0</v>
      </c>
      <c r="H10" s="85">
        <f t="shared" si="1"/>
        <v>0</v>
      </c>
      <c r="I10" s="54" t="e">
        <f t="shared" si="0"/>
        <v>#VALUE!</v>
      </c>
      <c r="J10" s="54" t="e">
        <f t="shared" si="2"/>
        <v>#VALUE!</v>
      </c>
      <c r="K10" s="54" t="e">
        <f t="shared" si="4"/>
        <v>#VALUE!</v>
      </c>
      <c r="L10" s="54" t="e">
        <f t="shared" si="3"/>
        <v>#VALUE!</v>
      </c>
      <c r="M10" s="13" t="e">
        <f t="shared" ca="1" si="5"/>
        <v>#VALUE!</v>
      </c>
      <c r="N10" s="13">
        <f t="shared" ca="1" si="6"/>
        <v>43010</v>
      </c>
    </row>
    <row r="11" spans="1:14" x14ac:dyDescent="0.25">
      <c r="A11" s="50" t="s">
        <v>0</v>
      </c>
      <c r="B11" s="57" t="s">
        <v>0</v>
      </c>
      <c r="C11" s="60" t="s">
        <v>0</v>
      </c>
      <c r="D11" s="60"/>
      <c r="E11" s="83">
        <v>0</v>
      </c>
      <c r="F11" s="83">
        <v>0</v>
      </c>
      <c r="G11" s="60" t="s">
        <v>0</v>
      </c>
      <c r="H11" s="85">
        <f t="shared" si="1"/>
        <v>0</v>
      </c>
      <c r="I11" s="54" t="e">
        <f t="shared" si="0"/>
        <v>#VALUE!</v>
      </c>
      <c r="J11" s="54" t="e">
        <f t="shared" si="2"/>
        <v>#VALUE!</v>
      </c>
      <c r="K11" s="54" t="e">
        <f t="shared" si="4"/>
        <v>#VALUE!</v>
      </c>
      <c r="L11" s="54" t="e">
        <f t="shared" si="3"/>
        <v>#VALUE!</v>
      </c>
      <c r="M11" s="13" t="e">
        <f t="shared" ca="1" si="5"/>
        <v>#VALUE!</v>
      </c>
      <c r="N11" s="13">
        <f t="shared" ca="1" si="6"/>
        <v>43010</v>
      </c>
    </row>
    <row r="12" spans="1:14" x14ac:dyDescent="0.25">
      <c r="A12" s="50" t="s">
        <v>0</v>
      </c>
      <c r="B12" s="57" t="s">
        <v>0</v>
      </c>
      <c r="C12" s="60" t="s">
        <v>0</v>
      </c>
      <c r="D12" s="60"/>
      <c r="E12" s="83">
        <v>0</v>
      </c>
      <c r="F12" s="83">
        <v>0</v>
      </c>
      <c r="G12" s="60" t="s">
        <v>0</v>
      </c>
      <c r="H12" s="85">
        <f t="shared" si="1"/>
        <v>0</v>
      </c>
      <c r="I12" s="54" t="e">
        <f t="shared" si="0"/>
        <v>#VALUE!</v>
      </c>
      <c r="J12" s="54" t="e">
        <f t="shared" si="2"/>
        <v>#VALUE!</v>
      </c>
      <c r="K12" s="54" t="e">
        <f t="shared" si="4"/>
        <v>#VALUE!</v>
      </c>
      <c r="L12" s="54" t="e">
        <f t="shared" si="3"/>
        <v>#VALUE!</v>
      </c>
      <c r="M12" s="13" t="e">
        <f t="shared" ca="1" si="5"/>
        <v>#VALUE!</v>
      </c>
      <c r="N12" s="13">
        <f t="shared" ca="1" si="6"/>
        <v>43010</v>
      </c>
    </row>
    <row r="13" spans="1:14" x14ac:dyDescent="0.25">
      <c r="A13" s="50" t="s">
        <v>0</v>
      </c>
      <c r="B13" s="57" t="s">
        <v>0</v>
      </c>
      <c r="C13" s="60" t="s">
        <v>0</v>
      </c>
      <c r="D13" s="60"/>
      <c r="E13" s="83">
        <v>0</v>
      </c>
      <c r="F13" s="83">
        <v>0</v>
      </c>
      <c r="G13" s="60" t="s">
        <v>0</v>
      </c>
      <c r="H13" s="85">
        <f t="shared" si="1"/>
        <v>0</v>
      </c>
      <c r="I13" s="54" t="e">
        <f t="shared" si="0"/>
        <v>#VALUE!</v>
      </c>
      <c r="J13" s="54" t="e">
        <f t="shared" si="2"/>
        <v>#VALUE!</v>
      </c>
      <c r="K13" s="54" t="e">
        <f t="shared" si="4"/>
        <v>#VALUE!</v>
      </c>
      <c r="L13" s="54" t="e">
        <f t="shared" si="3"/>
        <v>#VALUE!</v>
      </c>
      <c r="M13" s="13" t="e">
        <f t="shared" ca="1" si="5"/>
        <v>#VALUE!</v>
      </c>
      <c r="N13" s="13">
        <f t="shared" ca="1" si="6"/>
        <v>43010</v>
      </c>
    </row>
    <row r="14" spans="1:14" x14ac:dyDescent="0.25">
      <c r="A14" s="50" t="s">
        <v>0</v>
      </c>
      <c r="B14" s="57" t="s">
        <v>0</v>
      </c>
      <c r="C14" s="60" t="s">
        <v>0</v>
      </c>
      <c r="D14" s="60"/>
      <c r="E14" s="83">
        <v>0</v>
      </c>
      <c r="F14" s="83">
        <v>0</v>
      </c>
      <c r="G14" s="60" t="s">
        <v>0</v>
      </c>
      <c r="H14" s="85">
        <f t="shared" si="1"/>
        <v>0</v>
      </c>
      <c r="I14" s="54" t="e">
        <f t="shared" si="0"/>
        <v>#VALUE!</v>
      </c>
      <c r="J14" s="54" t="e">
        <f t="shared" si="2"/>
        <v>#VALUE!</v>
      </c>
      <c r="K14" s="54" t="e">
        <f t="shared" si="4"/>
        <v>#VALUE!</v>
      </c>
      <c r="L14" s="54" t="e">
        <f t="shared" si="3"/>
        <v>#VALUE!</v>
      </c>
      <c r="M14" s="13" t="e">
        <f t="shared" ca="1" si="5"/>
        <v>#VALUE!</v>
      </c>
      <c r="N14" s="13">
        <f t="shared" ca="1" si="6"/>
        <v>43010</v>
      </c>
    </row>
    <row r="15" spans="1:14" x14ac:dyDescent="0.25">
      <c r="A15" s="50" t="s">
        <v>0</v>
      </c>
      <c r="B15" s="57" t="s">
        <v>0</v>
      </c>
      <c r="C15" s="60" t="s">
        <v>0</v>
      </c>
      <c r="D15" s="60"/>
      <c r="E15" s="83">
        <v>0</v>
      </c>
      <c r="F15" s="83">
        <v>0</v>
      </c>
      <c r="G15" s="60" t="s">
        <v>0</v>
      </c>
      <c r="H15" s="85">
        <f t="shared" si="1"/>
        <v>0</v>
      </c>
      <c r="I15" s="54" t="e">
        <f t="shared" si="0"/>
        <v>#VALUE!</v>
      </c>
      <c r="J15" s="55" t="e">
        <f t="shared" si="2"/>
        <v>#VALUE!</v>
      </c>
      <c r="K15" s="54" t="e">
        <f t="shared" si="4"/>
        <v>#VALUE!</v>
      </c>
      <c r="L15" s="54" t="e">
        <f t="shared" si="3"/>
        <v>#VALUE!</v>
      </c>
      <c r="M15" s="13" t="e">
        <f t="shared" ca="1" si="5"/>
        <v>#VALUE!</v>
      </c>
      <c r="N15" s="13">
        <f t="shared" ca="1" si="6"/>
        <v>43010</v>
      </c>
    </row>
    <row r="16" spans="1:14" x14ac:dyDescent="0.25">
      <c r="A16" s="50" t="s">
        <v>0</v>
      </c>
      <c r="B16" s="57" t="s">
        <v>0</v>
      </c>
      <c r="C16" s="60" t="s">
        <v>0</v>
      </c>
      <c r="D16" s="60"/>
      <c r="E16" s="83">
        <v>0</v>
      </c>
      <c r="F16" s="83">
        <v>0</v>
      </c>
      <c r="G16" s="60" t="s">
        <v>0</v>
      </c>
      <c r="H16" s="85">
        <f t="shared" si="1"/>
        <v>0</v>
      </c>
      <c r="I16" s="54" t="e">
        <f t="shared" si="0"/>
        <v>#VALUE!</v>
      </c>
      <c r="J16" s="55" t="e">
        <f t="shared" si="2"/>
        <v>#VALUE!</v>
      </c>
      <c r="K16" s="54" t="e">
        <f t="shared" si="4"/>
        <v>#VALUE!</v>
      </c>
      <c r="L16" s="54" t="e">
        <f t="shared" si="3"/>
        <v>#VALUE!</v>
      </c>
      <c r="M16" t="e">
        <f t="shared" ca="1" si="5"/>
        <v>#VALUE!</v>
      </c>
      <c r="N16" s="13">
        <f t="shared" ca="1" si="6"/>
        <v>43010</v>
      </c>
    </row>
    <row r="17" spans="1:14" x14ac:dyDescent="0.25">
      <c r="A17" s="50" t="s">
        <v>0</v>
      </c>
      <c r="B17" s="57" t="s">
        <v>0</v>
      </c>
      <c r="C17" s="60" t="s">
        <v>0</v>
      </c>
      <c r="D17" s="60"/>
      <c r="E17" s="83">
        <v>0</v>
      </c>
      <c r="F17" s="83">
        <v>0</v>
      </c>
      <c r="G17" s="60" t="s">
        <v>0</v>
      </c>
      <c r="H17" s="85">
        <f t="shared" si="1"/>
        <v>0</v>
      </c>
      <c r="I17" s="54" t="e">
        <f t="shared" si="0"/>
        <v>#VALUE!</v>
      </c>
      <c r="J17" s="55" t="e">
        <f t="shared" si="2"/>
        <v>#VALUE!</v>
      </c>
      <c r="K17" s="54" t="e">
        <f t="shared" si="4"/>
        <v>#VALUE!</v>
      </c>
      <c r="L17" s="54" t="e">
        <f t="shared" si="3"/>
        <v>#VALUE!</v>
      </c>
      <c r="M17" t="e">
        <f t="shared" ca="1" si="5"/>
        <v>#VALUE!</v>
      </c>
      <c r="N17" s="13">
        <f t="shared" ca="1" si="6"/>
        <v>43010</v>
      </c>
    </row>
    <row r="18" spans="1:14" x14ac:dyDescent="0.25">
      <c r="A18" s="50" t="s">
        <v>0</v>
      </c>
      <c r="B18" s="57" t="s">
        <v>0</v>
      </c>
      <c r="C18" s="60" t="s">
        <v>0</v>
      </c>
      <c r="D18" s="60"/>
      <c r="E18" s="83">
        <v>0</v>
      </c>
      <c r="F18" s="83">
        <v>0</v>
      </c>
      <c r="G18" s="60" t="s">
        <v>0</v>
      </c>
      <c r="H18" s="85">
        <f t="shared" si="1"/>
        <v>0</v>
      </c>
      <c r="I18" s="54" t="e">
        <f t="shared" si="0"/>
        <v>#VALUE!</v>
      </c>
      <c r="J18" s="55" t="e">
        <f t="shared" si="2"/>
        <v>#VALUE!</v>
      </c>
      <c r="K18" s="54" t="e">
        <f t="shared" si="4"/>
        <v>#VALUE!</v>
      </c>
      <c r="L18" s="54" t="e">
        <f t="shared" si="3"/>
        <v>#VALUE!</v>
      </c>
      <c r="M18" t="e">
        <f t="shared" ca="1" si="5"/>
        <v>#VALUE!</v>
      </c>
      <c r="N18" s="13">
        <f t="shared" ca="1" si="6"/>
        <v>43010</v>
      </c>
    </row>
    <row r="19" spans="1:14" x14ac:dyDescent="0.25">
      <c r="A19" s="50" t="s">
        <v>0</v>
      </c>
      <c r="B19" s="57" t="s">
        <v>0</v>
      </c>
      <c r="C19" s="60" t="s">
        <v>0</v>
      </c>
      <c r="D19" s="60"/>
      <c r="E19" s="83">
        <v>0</v>
      </c>
      <c r="F19" s="83">
        <v>0</v>
      </c>
      <c r="G19" s="60" t="s">
        <v>0</v>
      </c>
      <c r="H19" s="85">
        <f t="shared" si="1"/>
        <v>0</v>
      </c>
      <c r="I19" s="54" t="e">
        <f t="shared" si="0"/>
        <v>#VALUE!</v>
      </c>
      <c r="J19" s="55" t="e">
        <f t="shared" si="2"/>
        <v>#VALUE!</v>
      </c>
      <c r="K19" s="54" t="e">
        <f t="shared" si="4"/>
        <v>#VALUE!</v>
      </c>
      <c r="L19" s="54" t="e">
        <f t="shared" si="3"/>
        <v>#VALUE!</v>
      </c>
      <c r="M19" t="e">
        <f t="shared" ca="1" si="5"/>
        <v>#VALUE!</v>
      </c>
      <c r="N19" s="13">
        <f t="shared" ca="1" si="6"/>
        <v>43010</v>
      </c>
    </row>
    <row r="20" spans="1:14" x14ac:dyDescent="0.25">
      <c r="A20" s="50" t="s">
        <v>0</v>
      </c>
      <c r="B20" s="57" t="s">
        <v>0</v>
      </c>
      <c r="C20" s="60" t="s">
        <v>0</v>
      </c>
      <c r="D20" s="60"/>
      <c r="E20" s="83">
        <v>0</v>
      </c>
      <c r="F20" s="83">
        <v>0</v>
      </c>
      <c r="G20" s="60" t="s">
        <v>0</v>
      </c>
      <c r="H20" s="85">
        <f t="shared" si="1"/>
        <v>0</v>
      </c>
      <c r="I20" s="54" t="e">
        <f t="shared" si="0"/>
        <v>#VALUE!</v>
      </c>
      <c r="J20" s="55" t="e">
        <f t="shared" si="2"/>
        <v>#VALUE!</v>
      </c>
      <c r="K20" s="54" t="e">
        <f t="shared" si="4"/>
        <v>#VALUE!</v>
      </c>
      <c r="L20" s="54" t="e">
        <f t="shared" si="3"/>
        <v>#VALUE!</v>
      </c>
      <c r="M20" t="e">
        <f t="shared" ca="1" si="5"/>
        <v>#VALUE!</v>
      </c>
      <c r="N20" s="13">
        <f t="shared" ca="1" si="6"/>
        <v>43010</v>
      </c>
    </row>
    <row r="21" spans="1:14" x14ac:dyDescent="0.25">
      <c r="A21" s="50" t="s">
        <v>0</v>
      </c>
      <c r="B21" s="57" t="s">
        <v>0</v>
      </c>
      <c r="C21" s="60" t="s">
        <v>0</v>
      </c>
      <c r="D21" s="60"/>
      <c r="E21" s="83">
        <v>0</v>
      </c>
      <c r="F21" s="83">
        <v>0</v>
      </c>
      <c r="G21" s="60" t="s">
        <v>0</v>
      </c>
      <c r="H21" s="85">
        <f t="shared" si="1"/>
        <v>0</v>
      </c>
      <c r="I21" s="54" t="e">
        <f t="shared" si="0"/>
        <v>#VALUE!</v>
      </c>
      <c r="J21" s="55" t="e">
        <f t="shared" si="2"/>
        <v>#VALUE!</v>
      </c>
      <c r="K21" s="54" t="e">
        <f t="shared" si="4"/>
        <v>#VALUE!</v>
      </c>
      <c r="L21" s="54" t="e">
        <f t="shared" si="3"/>
        <v>#VALUE!</v>
      </c>
      <c r="M21" t="e">
        <f t="shared" ca="1" si="5"/>
        <v>#VALUE!</v>
      </c>
      <c r="N21" s="13">
        <f t="shared" ca="1" si="6"/>
        <v>43010</v>
      </c>
    </row>
    <row r="22" spans="1:14" x14ac:dyDescent="0.25">
      <c r="A22" s="50" t="s">
        <v>0</v>
      </c>
      <c r="B22" s="57" t="s">
        <v>0</v>
      </c>
      <c r="C22" s="60" t="s">
        <v>0</v>
      </c>
      <c r="D22" s="60"/>
      <c r="E22" s="83">
        <v>0</v>
      </c>
      <c r="F22" s="83">
        <v>0</v>
      </c>
      <c r="G22" s="60" t="s">
        <v>0</v>
      </c>
      <c r="H22" s="85">
        <f t="shared" si="1"/>
        <v>0</v>
      </c>
      <c r="I22" s="54" t="e">
        <f t="shared" si="0"/>
        <v>#VALUE!</v>
      </c>
      <c r="J22" s="55" t="e">
        <f t="shared" si="2"/>
        <v>#VALUE!</v>
      </c>
      <c r="K22" s="54" t="e">
        <f t="shared" si="4"/>
        <v>#VALUE!</v>
      </c>
      <c r="L22" s="54" t="e">
        <f t="shared" si="3"/>
        <v>#VALUE!</v>
      </c>
      <c r="M22" t="e">
        <f t="shared" ca="1" si="5"/>
        <v>#VALUE!</v>
      </c>
      <c r="N22" s="13">
        <f t="shared" ca="1" si="6"/>
        <v>43010</v>
      </c>
    </row>
    <row r="23" spans="1:14" x14ac:dyDescent="0.25">
      <c r="A23" s="50" t="s">
        <v>0</v>
      </c>
      <c r="B23" s="57" t="s">
        <v>0</v>
      </c>
      <c r="C23" s="60" t="s">
        <v>0</v>
      </c>
      <c r="D23" s="60"/>
      <c r="E23" s="83">
        <v>0</v>
      </c>
      <c r="F23" s="83">
        <v>0</v>
      </c>
      <c r="G23" s="60" t="s">
        <v>0</v>
      </c>
      <c r="H23" s="85">
        <f t="shared" si="1"/>
        <v>0</v>
      </c>
      <c r="I23" s="54" t="e">
        <f t="shared" si="0"/>
        <v>#VALUE!</v>
      </c>
      <c r="J23" s="55" t="e">
        <f t="shared" si="2"/>
        <v>#VALUE!</v>
      </c>
      <c r="K23" s="54" t="e">
        <f t="shared" si="4"/>
        <v>#VALUE!</v>
      </c>
      <c r="L23" s="54" t="e">
        <f t="shared" si="3"/>
        <v>#VALUE!</v>
      </c>
      <c r="M23" t="e">
        <f t="shared" ca="1" si="5"/>
        <v>#VALUE!</v>
      </c>
      <c r="N23" s="13">
        <f t="shared" ca="1" si="6"/>
        <v>43010</v>
      </c>
    </row>
    <row r="24" spans="1:14" x14ac:dyDescent="0.25">
      <c r="A24" s="50" t="s">
        <v>0</v>
      </c>
      <c r="B24" s="57" t="s">
        <v>0</v>
      </c>
      <c r="C24" s="60" t="s">
        <v>0</v>
      </c>
      <c r="D24" s="60"/>
      <c r="E24" s="83">
        <v>0</v>
      </c>
      <c r="F24" s="83">
        <v>0</v>
      </c>
      <c r="G24" s="60" t="s">
        <v>0</v>
      </c>
      <c r="H24" s="85">
        <f t="shared" si="1"/>
        <v>0</v>
      </c>
      <c r="I24" s="54" t="e">
        <f t="shared" si="0"/>
        <v>#VALUE!</v>
      </c>
      <c r="J24" s="55" t="e">
        <f t="shared" si="2"/>
        <v>#VALUE!</v>
      </c>
      <c r="K24" s="54" t="e">
        <f t="shared" si="4"/>
        <v>#VALUE!</v>
      </c>
      <c r="L24" s="54" t="e">
        <f t="shared" si="3"/>
        <v>#VALUE!</v>
      </c>
      <c r="M24" t="e">
        <f t="shared" ca="1" si="5"/>
        <v>#VALUE!</v>
      </c>
      <c r="N24" s="13">
        <f t="shared" ca="1" si="6"/>
        <v>43010</v>
      </c>
    </row>
    <row r="25" spans="1:14" x14ac:dyDescent="0.25">
      <c r="A25" s="50" t="s">
        <v>0</v>
      </c>
      <c r="B25" s="57" t="s">
        <v>0</v>
      </c>
      <c r="C25" s="60" t="s">
        <v>0</v>
      </c>
      <c r="D25" s="60"/>
      <c r="E25" s="83">
        <v>0</v>
      </c>
      <c r="F25" s="83">
        <v>0</v>
      </c>
      <c r="G25" s="60" t="s">
        <v>0</v>
      </c>
      <c r="H25" s="85">
        <f t="shared" si="1"/>
        <v>0</v>
      </c>
      <c r="I25" s="54" t="e">
        <f t="shared" si="0"/>
        <v>#VALUE!</v>
      </c>
      <c r="J25" s="54" t="e">
        <f t="shared" si="2"/>
        <v>#VALUE!</v>
      </c>
      <c r="K25" s="54" t="e">
        <f t="shared" si="4"/>
        <v>#VALUE!</v>
      </c>
      <c r="L25" s="54" t="e">
        <f t="shared" si="3"/>
        <v>#VALUE!</v>
      </c>
      <c r="M25" t="e">
        <f t="shared" ca="1" si="5"/>
        <v>#VALUE!</v>
      </c>
      <c r="N25" s="13">
        <f t="shared" ca="1" si="6"/>
        <v>43010</v>
      </c>
    </row>
    <row r="26" spans="1:14" x14ac:dyDescent="0.25">
      <c r="A26" s="50" t="s">
        <v>0</v>
      </c>
      <c r="B26" s="57" t="s">
        <v>0</v>
      </c>
      <c r="C26" s="60" t="s">
        <v>0</v>
      </c>
      <c r="D26" s="60"/>
      <c r="E26" s="83">
        <v>0</v>
      </c>
      <c r="F26" s="83">
        <v>0</v>
      </c>
      <c r="G26" s="60" t="s">
        <v>0</v>
      </c>
      <c r="H26" s="85">
        <f t="shared" si="1"/>
        <v>0</v>
      </c>
      <c r="I26" s="54" t="e">
        <f t="shared" si="0"/>
        <v>#VALUE!</v>
      </c>
      <c r="J26" s="54" t="e">
        <f t="shared" si="2"/>
        <v>#VALUE!</v>
      </c>
      <c r="K26" s="54" t="e">
        <f t="shared" si="4"/>
        <v>#VALUE!</v>
      </c>
      <c r="L26" s="54" t="e">
        <f t="shared" si="3"/>
        <v>#VALUE!</v>
      </c>
      <c r="M26" t="e">
        <f t="shared" ca="1" si="5"/>
        <v>#VALUE!</v>
      </c>
      <c r="N26" s="13">
        <f t="shared" ca="1" si="6"/>
        <v>43010</v>
      </c>
    </row>
    <row r="27" spans="1:14" x14ac:dyDescent="0.25">
      <c r="B27" s="57" t="s">
        <v>0</v>
      </c>
      <c r="C27" s="57" t="s">
        <v>0</v>
      </c>
      <c r="E27" s="83">
        <v>0</v>
      </c>
      <c r="F27" s="83">
        <v>0</v>
      </c>
      <c r="G27" s="60" t="s">
        <v>0</v>
      </c>
      <c r="H27" s="85">
        <f t="shared" si="1"/>
        <v>0</v>
      </c>
      <c r="I27" s="54" t="e">
        <f t="shared" si="0"/>
        <v>#VALUE!</v>
      </c>
      <c r="J27" s="54" t="e">
        <f t="shared" si="2"/>
        <v>#VALUE!</v>
      </c>
      <c r="K27" s="54" t="e">
        <f t="shared" si="4"/>
        <v>#VALUE!</v>
      </c>
      <c r="L27" s="54" t="e">
        <f t="shared" si="3"/>
        <v>#VALUE!</v>
      </c>
      <c r="M27" t="e">
        <f t="shared" ca="1" si="5"/>
        <v>#VALUE!</v>
      </c>
      <c r="N27" s="13">
        <f t="shared" ca="1" si="6"/>
        <v>43010</v>
      </c>
    </row>
    <row r="28" spans="1:14" x14ac:dyDescent="0.25">
      <c r="E28" s="83">
        <v>0</v>
      </c>
      <c r="F28" s="83">
        <v>0</v>
      </c>
      <c r="G28" s="60" t="s">
        <v>0</v>
      </c>
      <c r="H28" s="85">
        <f t="shared" si="1"/>
        <v>0</v>
      </c>
      <c r="I28" s="54" t="e">
        <f t="shared" si="0"/>
        <v>#VALUE!</v>
      </c>
      <c r="J28" s="54" t="e">
        <f t="shared" si="2"/>
        <v>#VALUE!</v>
      </c>
      <c r="K28" s="54" t="e">
        <f t="shared" si="4"/>
        <v>#VALUE!</v>
      </c>
      <c r="L28" s="54" t="e">
        <f t="shared" si="3"/>
        <v>#VALUE!</v>
      </c>
      <c r="M28" t="e">
        <f t="shared" ca="1" si="5"/>
        <v>#VALUE!</v>
      </c>
      <c r="N28" s="13">
        <f t="shared" ca="1" si="6"/>
        <v>43010</v>
      </c>
    </row>
    <row r="29" spans="1:14" x14ac:dyDescent="0.25">
      <c r="E29" s="83">
        <v>0</v>
      </c>
      <c r="F29" s="83">
        <v>0</v>
      </c>
      <c r="G29" s="60" t="s">
        <v>0</v>
      </c>
      <c r="H29" s="85">
        <f t="shared" si="1"/>
        <v>0</v>
      </c>
      <c r="I29" s="54" t="e">
        <f t="shared" si="0"/>
        <v>#VALUE!</v>
      </c>
      <c r="J29" s="54" t="e">
        <f t="shared" si="2"/>
        <v>#VALUE!</v>
      </c>
      <c r="K29" s="54" t="e">
        <f t="shared" si="4"/>
        <v>#VALUE!</v>
      </c>
      <c r="L29" s="54" t="e">
        <f t="shared" si="3"/>
        <v>#VALUE!</v>
      </c>
      <c r="M29" t="e">
        <f t="shared" ca="1" si="5"/>
        <v>#VALUE!</v>
      </c>
      <c r="N29" s="13">
        <f t="shared" ca="1" si="6"/>
        <v>43010</v>
      </c>
    </row>
    <row r="30" spans="1:14" x14ac:dyDescent="0.25">
      <c r="E30" s="83">
        <v>0</v>
      </c>
      <c r="F30" s="83">
        <v>0</v>
      </c>
      <c r="G30" s="60" t="s">
        <v>0</v>
      </c>
      <c r="H30" s="85">
        <f t="shared" si="1"/>
        <v>0</v>
      </c>
      <c r="I30" s="54" t="e">
        <f t="shared" si="0"/>
        <v>#VALUE!</v>
      </c>
      <c r="J30" s="54" t="e">
        <f t="shared" si="2"/>
        <v>#VALUE!</v>
      </c>
      <c r="K30" s="54" t="e">
        <f t="shared" si="4"/>
        <v>#VALUE!</v>
      </c>
      <c r="L30" s="54" t="e">
        <f t="shared" si="3"/>
        <v>#VALUE!</v>
      </c>
      <c r="M30" t="e">
        <f t="shared" ca="1" si="5"/>
        <v>#VALUE!</v>
      </c>
      <c r="N30" s="13">
        <f t="shared" ca="1" si="6"/>
        <v>43010</v>
      </c>
    </row>
    <row r="31" spans="1:14" x14ac:dyDescent="0.25">
      <c r="E31" s="83">
        <v>0</v>
      </c>
      <c r="F31" s="83">
        <v>0</v>
      </c>
      <c r="G31" s="60" t="s">
        <v>0</v>
      </c>
      <c r="H31" s="85">
        <f t="shared" si="1"/>
        <v>0</v>
      </c>
      <c r="I31" s="54" t="e">
        <f t="shared" si="0"/>
        <v>#VALUE!</v>
      </c>
      <c r="J31" s="54" t="e">
        <f t="shared" si="2"/>
        <v>#VALUE!</v>
      </c>
      <c r="K31" s="54" t="e">
        <f t="shared" si="4"/>
        <v>#VALUE!</v>
      </c>
      <c r="L31" s="54" t="e">
        <f t="shared" si="3"/>
        <v>#VALUE!</v>
      </c>
      <c r="M31" t="e">
        <f t="shared" ca="1" si="5"/>
        <v>#VALUE!</v>
      </c>
      <c r="N31" s="13">
        <f t="shared" ca="1" si="6"/>
        <v>43010</v>
      </c>
    </row>
    <row r="32" spans="1:14" x14ac:dyDescent="0.25">
      <c r="E32" s="83">
        <v>0</v>
      </c>
      <c r="F32" s="83">
        <v>0</v>
      </c>
      <c r="G32" s="60" t="s">
        <v>0</v>
      </c>
      <c r="H32" s="85">
        <f t="shared" si="1"/>
        <v>0</v>
      </c>
      <c r="I32" s="54" t="e">
        <f t="shared" si="0"/>
        <v>#VALUE!</v>
      </c>
      <c r="J32" s="54" t="e">
        <f t="shared" si="2"/>
        <v>#VALUE!</v>
      </c>
      <c r="K32" s="54" t="e">
        <f t="shared" si="4"/>
        <v>#VALUE!</v>
      </c>
      <c r="L32" s="54" t="e">
        <f t="shared" si="3"/>
        <v>#VALUE!</v>
      </c>
      <c r="M32" t="e">
        <f t="shared" ca="1" si="5"/>
        <v>#VALUE!</v>
      </c>
      <c r="N32" s="13">
        <f t="shared" ca="1" si="6"/>
        <v>43010</v>
      </c>
    </row>
    <row r="33" spans="5:14" x14ac:dyDescent="0.25">
      <c r="E33" s="83">
        <v>0</v>
      </c>
      <c r="F33" s="83">
        <v>0</v>
      </c>
      <c r="G33" s="60" t="s">
        <v>0</v>
      </c>
      <c r="H33" s="85">
        <f t="shared" si="1"/>
        <v>0</v>
      </c>
      <c r="I33" s="54" t="e">
        <f t="shared" si="0"/>
        <v>#VALUE!</v>
      </c>
      <c r="J33" s="54" t="e">
        <f t="shared" si="2"/>
        <v>#VALUE!</v>
      </c>
      <c r="K33" s="54" t="e">
        <f t="shared" si="4"/>
        <v>#VALUE!</v>
      </c>
      <c r="L33" s="54" t="e">
        <f t="shared" si="3"/>
        <v>#VALUE!</v>
      </c>
      <c r="M33" t="e">
        <f t="shared" ca="1" si="5"/>
        <v>#VALUE!</v>
      </c>
      <c r="N33" s="13">
        <f t="shared" ca="1" si="6"/>
        <v>43010</v>
      </c>
    </row>
    <row r="34" spans="5:14" x14ac:dyDescent="0.25">
      <c r="E34" s="83">
        <v>0</v>
      </c>
      <c r="F34" s="83">
        <v>0</v>
      </c>
      <c r="G34" s="60" t="s">
        <v>0</v>
      </c>
      <c r="H34" s="85">
        <f t="shared" si="1"/>
        <v>0</v>
      </c>
      <c r="I34" s="54" t="e">
        <f t="shared" ref="I34:I65" si="7">(G34+7)</f>
        <v>#VALUE!</v>
      </c>
      <c r="J34" s="54" t="e">
        <f t="shared" si="2"/>
        <v>#VALUE!</v>
      </c>
      <c r="K34" s="54" t="e">
        <f t="shared" si="4"/>
        <v>#VALUE!</v>
      </c>
      <c r="L34" s="54" t="e">
        <f t="shared" si="3"/>
        <v>#VALUE!</v>
      </c>
      <c r="M34" t="e">
        <f t="shared" ca="1" si="5"/>
        <v>#VALUE!</v>
      </c>
      <c r="N34" s="13">
        <f t="shared" ca="1" si="6"/>
        <v>43010</v>
      </c>
    </row>
    <row r="35" spans="5:14" x14ac:dyDescent="0.25">
      <c r="E35" s="83">
        <v>0</v>
      </c>
      <c r="F35" s="83">
        <v>0</v>
      </c>
      <c r="G35" s="60" t="s">
        <v>0</v>
      </c>
      <c r="H35" s="85">
        <f t="shared" si="1"/>
        <v>0</v>
      </c>
      <c r="I35" s="54" t="e">
        <f t="shared" si="7"/>
        <v>#VALUE!</v>
      </c>
      <c r="J35" s="54" t="e">
        <f t="shared" si="2"/>
        <v>#VALUE!</v>
      </c>
      <c r="K35" s="54" t="e">
        <f t="shared" si="4"/>
        <v>#VALUE!</v>
      </c>
      <c r="L35" s="54" t="e">
        <f t="shared" si="3"/>
        <v>#VALUE!</v>
      </c>
      <c r="M35" t="e">
        <f t="shared" ca="1" si="5"/>
        <v>#VALUE!</v>
      </c>
      <c r="N35" s="13">
        <f t="shared" ca="1" si="6"/>
        <v>43010</v>
      </c>
    </row>
    <row r="36" spans="5:14" x14ac:dyDescent="0.25">
      <c r="E36" s="83">
        <v>0</v>
      </c>
      <c r="F36" s="83">
        <v>0</v>
      </c>
      <c r="G36" s="60" t="s">
        <v>0</v>
      </c>
      <c r="H36" s="85">
        <f t="shared" si="1"/>
        <v>0</v>
      </c>
      <c r="I36" s="54" t="e">
        <f t="shared" si="7"/>
        <v>#VALUE!</v>
      </c>
      <c r="J36" s="54" t="e">
        <f t="shared" si="2"/>
        <v>#VALUE!</v>
      </c>
      <c r="K36" s="54" t="e">
        <f t="shared" si="4"/>
        <v>#VALUE!</v>
      </c>
      <c r="L36" s="54" t="e">
        <f t="shared" si="3"/>
        <v>#VALUE!</v>
      </c>
      <c r="M36" t="e">
        <f t="shared" ca="1" si="5"/>
        <v>#VALUE!</v>
      </c>
      <c r="N36" s="13">
        <f t="shared" ca="1" si="6"/>
        <v>43010</v>
      </c>
    </row>
    <row r="37" spans="5:14" x14ac:dyDescent="0.25">
      <c r="E37" s="83">
        <v>0</v>
      </c>
      <c r="F37" s="83">
        <v>0</v>
      </c>
      <c r="G37" s="60" t="s">
        <v>0</v>
      </c>
      <c r="H37" s="85">
        <f t="shared" si="1"/>
        <v>0</v>
      </c>
      <c r="I37" s="54" t="e">
        <f t="shared" si="7"/>
        <v>#VALUE!</v>
      </c>
      <c r="J37" s="54" t="e">
        <f t="shared" si="2"/>
        <v>#VALUE!</v>
      </c>
      <c r="K37" s="54" t="e">
        <f t="shared" si="4"/>
        <v>#VALUE!</v>
      </c>
      <c r="L37" s="54" t="e">
        <f t="shared" si="3"/>
        <v>#VALUE!</v>
      </c>
      <c r="M37" t="e">
        <f t="shared" ca="1" si="5"/>
        <v>#VALUE!</v>
      </c>
      <c r="N37" s="13">
        <f t="shared" ca="1" si="6"/>
        <v>43010</v>
      </c>
    </row>
    <row r="38" spans="5:14" x14ac:dyDescent="0.25">
      <c r="E38" s="83">
        <v>0</v>
      </c>
      <c r="F38" s="83">
        <v>0</v>
      </c>
      <c r="G38" s="60" t="s">
        <v>0</v>
      </c>
      <c r="H38" s="85">
        <f t="shared" si="1"/>
        <v>0</v>
      </c>
      <c r="I38" s="54" t="e">
        <f t="shared" si="7"/>
        <v>#VALUE!</v>
      </c>
      <c r="J38" s="54" t="e">
        <f t="shared" si="2"/>
        <v>#VALUE!</v>
      </c>
      <c r="K38" s="54" t="e">
        <f t="shared" si="4"/>
        <v>#VALUE!</v>
      </c>
      <c r="L38" s="54" t="e">
        <f t="shared" si="3"/>
        <v>#VALUE!</v>
      </c>
      <c r="M38" t="e">
        <f t="shared" ca="1" si="5"/>
        <v>#VALUE!</v>
      </c>
      <c r="N38" s="13">
        <f t="shared" ca="1" si="6"/>
        <v>43010</v>
      </c>
    </row>
    <row r="39" spans="5:14" x14ac:dyDescent="0.25">
      <c r="E39" s="83">
        <v>0</v>
      </c>
      <c r="F39" s="83">
        <v>0</v>
      </c>
      <c r="G39" s="60" t="s">
        <v>0</v>
      </c>
      <c r="H39" s="85">
        <f t="shared" si="1"/>
        <v>0</v>
      </c>
      <c r="I39" s="54" t="e">
        <f t="shared" si="7"/>
        <v>#VALUE!</v>
      </c>
      <c r="J39" s="54" t="e">
        <f t="shared" si="2"/>
        <v>#VALUE!</v>
      </c>
      <c r="K39" s="54" t="e">
        <f t="shared" si="4"/>
        <v>#VALUE!</v>
      </c>
      <c r="L39" s="54" t="e">
        <f t="shared" si="3"/>
        <v>#VALUE!</v>
      </c>
      <c r="M39" t="e">
        <f t="shared" ca="1" si="5"/>
        <v>#VALUE!</v>
      </c>
      <c r="N39" s="13">
        <f t="shared" ca="1" si="6"/>
        <v>43010</v>
      </c>
    </row>
    <row r="40" spans="5:14" x14ac:dyDescent="0.25">
      <c r="E40" s="83">
        <v>0</v>
      </c>
      <c r="F40" s="83">
        <v>0</v>
      </c>
      <c r="G40" s="60" t="s">
        <v>0</v>
      </c>
      <c r="H40" s="85">
        <f t="shared" si="1"/>
        <v>0</v>
      </c>
      <c r="I40" s="54" t="e">
        <f t="shared" si="7"/>
        <v>#VALUE!</v>
      </c>
      <c r="J40" s="54" t="e">
        <f t="shared" si="2"/>
        <v>#VALUE!</v>
      </c>
      <c r="K40" s="54" t="e">
        <f t="shared" si="4"/>
        <v>#VALUE!</v>
      </c>
      <c r="L40" s="54" t="e">
        <f t="shared" si="3"/>
        <v>#VALUE!</v>
      </c>
      <c r="M40" t="e">
        <f t="shared" ca="1" si="5"/>
        <v>#VALUE!</v>
      </c>
      <c r="N40" s="13">
        <f t="shared" ca="1" si="6"/>
        <v>43010</v>
      </c>
    </row>
    <row r="41" spans="5:14" x14ac:dyDescent="0.25">
      <c r="E41" s="83">
        <v>0</v>
      </c>
      <c r="F41" s="83">
        <v>0</v>
      </c>
      <c r="G41" s="60" t="s">
        <v>0</v>
      </c>
      <c r="H41" s="85">
        <f t="shared" si="1"/>
        <v>0</v>
      </c>
      <c r="I41" s="54" t="e">
        <f t="shared" si="7"/>
        <v>#VALUE!</v>
      </c>
      <c r="J41" s="54" t="e">
        <f t="shared" si="2"/>
        <v>#VALUE!</v>
      </c>
      <c r="K41" s="54" t="e">
        <f t="shared" si="4"/>
        <v>#VALUE!</v>
      </c>
      <c r="L41" s="54" t="e">
        <f t="shared" si="3"/>
        <v>#VALUE!</v>
      </c>
      <c r="M41" t="e">
        <f t="shared" ca="1" si="5"/>
        <v>#VALUE!</v>
      </c>
      <c r="N41" s="13">
        <f t="shared" ca="1" si="6"/>
        <v>43010</v>
      </c>
    </row>
    <row r="42" spans="5:14" x14ac:dyDescent="0.25">
      <c r="E42" s="83">
        <v>0</v>
      </c>
      <c r="F42" s="83">
        <v>0</v>
      </c>
      <c r="G42" s="60" t="s">
        <v>0</v>
      </c>
      <c r="H42" s="85">
        <f t="shared" si="1"/>
        <v>0</v>
      </c>
      <c r="I42" s="54" t="e">
        <f t="shared" si="7"/>
        <v>#VALUE!</v>
      </c>
      <c r="J42" s="54" t="e">
        <f t="shared" si="2"/>
        <v>#VALUE!</v>
      </c>
      <c r="K42" s="54" t="e">
        <f t="shared" si="4"/>
        <v>#VALUE!</v>
      </c>
      <c r="L42" s="54" t="e">
        <f t="shared" si="3"/>
        <v>#VALUE!</v>
      </c>
      <c r="M42" t="e">
        <f t="shared" ca="1" si="5"/>
        <v>#VALUE!</v>
      </c>
      <c r="N42" s="13">
        <f t="shared" ca="1" si="6"/>
        <v>43010</v>
      </c>
    </row>
    <row r="43" spans="5:14" x14ac:dyDescent="0.25">
      <c r="E43" s="83">
        <v>0</v>
      </c>
      <c r="F43" s="83">
        <v>0</v>
      </c>
      <c r="G43" s="60" t="s">
        <v>0</v>
      </c>
      <c r="H43" s="85">
        <f t="shared" si="1"/>
        <v>0</v>
      </c>
      <c r="I43" s="54" t="e">
        <f t="shared" si="7"/>
        <v>#VALUE!</v>
      </c>
      <c r="J43" s="54" t="e">
        <f t="shared" si="2"/>
        <v>#VALUE!</v>
      </c>
      <c r="K43" s="54" t="e">
        <f t="shared" si="4"/>
        <v>#VALUE!</v>
      </c>
      <c r="L43" s="54" t="e">
        <f t="shared" si="3"/>
        <v>#VALUE!</v>
      </c>
      <c r="M43" t="e">
        <f t="shared" ca="1" si="5"/>
        <v>#VALUE!</v>
      </c>
      <c r="N43" s="13">
        <f t="shared" ca="1" si="6"/>
        <v>43010</v>
      </c>
    </row>
    <row r="44" spans="5:14" x14ac:dyDescent="0.25">
      <c r="E44" s="83">
        <v>0</v>
      </c>
      <c r="F44" s="83">
        <v>0</v>
      </c>
      <c r="G44" s="60" t="s">
        <v>0</v>
      </c>
      <c r="H44" s="85">
        <f t="shared" si="1"/>
        <v>0</v>
      </c>
      <c r="I44" s="54" t="e">
        <f t="shared" si="7"/>
        <v>#VALUE!</v>
      </c>
      <c r="J44" s="54" t="e">
        <f t="shared" si="2"/>
        <v>#VALUE!</v>
      </c>
      <c r="K44" s="54" t="e">
        <f t="shared" si="4"/>
        <v>#VALUE!</v>
      </c>
      <c r="L44" s="54" t="e">
        <f t="shared" si="3"/>
        <v>#VALUE!</v>
      </c>
      <c r="M44" t="e">
        <f t="shared" ca="1" si="5"/>
        <v>#VALUE!</v>
      </c>
      <c r="N44" s="13">
        <f t="shared" ca="1" si="6"/>
        <v>43010</v>
      </c>
    </row>
    <row r="45" spans="5:14" x14ac:dyDescent="0.25">
      <c r="E45" s="83">
        <v>0</v>
      </c>
      <c r="F45" s="83">
        <v>0</v>
      </c>
      <c r="G45" s="60" t="s">
        <v>0</v>
      </c>
      <c r="H45" s="85">
        <f t="shared" si="1"/>
        <v>0</v>
      </c>
      <c r="I45" s="54" t="e">
        <f t="shared" si="7"/>
        <v>#VALUE!</v>
      </c>
      <c r="J45" s="54" t="e">
        <f t="shared" si="2"/>
        <v>#VALUE!</v>
      </c>
      <c r="K45" s="54" t="e">
        <f t="shared" si="4"/>
        <v>#VALUE!</v>
      </c>
      <c r="L45" s="54" t="e">
        <f t="shared" si="3"/>
        <v>#VALUE!</v>
      </c>
      <c r="M45" t="e">
        <f t="shared" ca="1" si="5"/>
        <v>#VALUE!</v>
      </c>
      <c r="N45" s="13">
        <f t="shared" ca="1" si="6"/>
        <v>43010</v>
      </c>
    </row>
    <row r="46" spans="5:14" x14ac:dyDescent="0.25">
      <c r="E46" s="83">
        <v>0</v>
      </c>
      <c r="F46" s="83">
        <v>0</v>
      </c>
      <c r="G46" s="60" t="s">
        <v>0</v>
      </c>
      <c r="H46" s="85">
        <f t="shared" si="1"/>
        <v>0</v>
      </c>
      <c r="I46" s="54" t="e">
        <f t="shared" si="7"/>
        <v>#VALUE!</v>
      </c>
      <c r="J46" s="54" t="e">
        <f t="shared" si="2"/>
        <v>#VALUE!</v>
      </c>
      <c r="K46" s="54" t="e">
        <f t="shared" si="4"/>
        <v>#VALUE!</v>
      </c>
      <c r="L46" s="54" t="e">
        <f t="shared" si="3"/>
        <v>#VALUE!</v>
      </c>
      <c r="M46" t="e">
        <f t="shared" ca="1" si="5"/>
        <v>#VALUE!</v>
      </c>
      <c r="N46" s="13">
        <f t="shared" ca="1" si="6"/>
        <v>43010</v>
      </c>
    </row>
    <row r="47" spans="5:14" x14ac:dyDescent="0.25">
      <c r="E47" s="83">
        <v>0</v>
      </c>
      <c r="F47" s="83">
        <v>0</v>
      </c>
      <c r="G47" s="60" t="s">
        <v>0</v>
      </c>
      <c r="H47" s="85">
        <f t="shared" si="1"/>
        <v>0</v>
      </c>
      <c r="I47" s="54" t="e">
        <f t="shared" si="7"/>
        <v>#VALUE!</v>
      </c>
      <c r="J47" s="54" t="e">
        <f t="shared" si="2"/>
        <v>#VALUE!</v>
      </c>
      <c r="K47" s="54" t="e">
        <f t="shared" si="4"/>
        <v>#VALUE!</v>
      </c>
      <c r="L47" s="54" t="e">
        <f t="shared" si="3"/>
        <v>#VALUE!</v>
      </c>
      <c r="M47" t="e">
        <f t="shared" ca="1" si="5"/>
        <v>#VALUE!</v>
      </c>
      <c r="N47" s="13">
        <f t="shared" ca="1" si="6"/>
        <v>43010</v>
      </c>
    </row>
    <row r="48" spans="5:14" x14ac:dyDescent="0.25">
      <c r="E48" s="83">
        <v>0</v>
      </c>
      <c r="F48" s="83">
        <v>0</v>
      </c>
      <c r="G48" s="60" t="s">
        <v>0</v>
      </c>
      <c r="H48" s="85">
        <f t="shared" si="1"/>
        <v>0</v>
      </c>
      <c r="I48" s="54" t="e">
        <f t="shared" si="7"/>
        <v>#VALUE!</v>
      </c>
      <c r="J48" s="54" t="e">
        <f t="shared" si="2"/>
        <v>#VALUE!</v>
      </c>
      <c r="K48" s="54" t="e">
        <f t="shared" si="4"/>
        <v>#VALUE!</v>
      </c>
      <c r="L48" s="54" t="e">
        <f t="shared" si="3"/>
        <v>#VALUE!</v>
      </c>
      <c r="M48" t="e">
        <f t="shared" ca="1" si="5"/>
        <v>#VALUE!</v>
      </c>
      <c r="N48" s="13">
        <f t="shared" ca="1" si="6"/>
        <v>43010</v>
      </c>
    </row>
    <row r="49" spans="1:14" x14ac:dyDescent="0.25">
      <c r="E49" s="83">
        <v>0</v>
      </c>
      <c r="F49" s="83">
        <v>0</v>
      </c>
      <c r="G49" s="60" t="s">
        <v>0</v>
      </c>
      <c r="H49" s="85">
        <f t="shared" si="1"/>
        <v>0</v>
      </c>
      <c r="I49" s="54" t="e">
        <f t="shared" si="7"/>
        <v>#VALUE!</v>
      </c>
      <c r="J49" s="54" t="e">
        <f t="shared" si="2"/>
        <v>#VALUE!</v>
      </c>
      <c r="K49" s="54" t="e">
        <f t="shared" si="4"/>
        <v>#VALUE!</v>
      </c>
      <c r="L49" s="54" t="e">
        <f t="shared" si="3"/>
        <v>#VALUE!</v>
      </c>
      <c r="M49" t="e">
        <f t="shared" ca="1" si="5"/>
        <v>#VALUE!</v>
      </c>
      <c r="N49" s="13">
        <f t="shared" ca="1" si="6"/>
        <v>43010</v>
      </c>
    </row>
    <row r="50" spans="1:14" x14ac:dyDescent="0.25">
      <c r="E50" s="83">
        <v>0</v>
      </c>
      <c r="F50" s="83">
        <v>0</v>
      </c>
      <c r="G50" s="60" t="s">
        <v>0</v>
      </c>
      <c r="H50" s="85">
        <f t="shared" si="1"/>
        <v>0</v>
      </c>
      <c r="I50" s="54" t="e">
        <f t="shared" si="7"/>
        <v>#VALUE!</v>
      </c>
      <c r="J50" s="54" t="e">
        <f t="shared" si="2"/>
        <v>#VALUE!</v>
      </c>
      <c r="K50" s="54" t="e">
        <f t="shared" si="4"/>
        <v>#VALUE!</v>
      </c>
      <c r="L50" s="54" t="e">
        <f t="shared" si="3"/>
        <v>#VALUE!</v>
      </c>
      <c r="M50" t="e">
        <f t="shared" ca="1" si="5"/>
        <v>#VALUE!</v>
      </c>
      <c r="N50" s="13">
        <f t="shared" ca="1" si="6"/>
        <v>43010</v>
      </c>
    </row>
    <row r="51" spans="1:14" x14ac:dyDescent="0.25">
      <c r="A51" s="50" t="s">
        <v>0</v>
      </c>
      <c r="C51" s="57" t="s">
        <v>339</v>
      </c>
      <c r="E51" s="83">
        <v>0</v>
      </c>
      <c r="F51" s="83">
        <v>0</v>
      </c>
      <c r="G51" s="60" t="s">
        <v>0</v>
      </c>
      <c r="H51" s="85">
        <f>E51-F51</f>
        <v>0</v>
      </c>
      <c r="I51" s="54" t="e">
        <f t="shared" si="7"/>
        <v>#VALUE!</v>
      </c>
      <c r="J51" s="54" t="e">
        <f t="shared" si="2"/>
        <v>#VALUE!</v>
      </c>
      <c r="K51" s="54" t="e">
        <f t="shared" si="4"/>
        <v>#VALUE!</v>
      </c>
      <c r="L51" s="54" t="e">
        <f t="shared" si="3"/>
        <v>#VALUE!</v>
      </c>
      <c r="M51" t="e">
        <f t="shared" ca="1" si="5"/>
        <v>#VALUE!</v>
      </c>
      <c r="N51" s="13">
        <f t="shared" ca="1" si="6"/>
        <v>43010</v>
      </c>
    </row>
    <row r="52" spans="1:14" x14ac:dyDescent="0.25">
      <c r="E52" s="83">
        <v>0</v>
      </c>
      <c r="F52" s="83">
        <v>0</v>
      </c>
      <c r="G52" s="60" t="s">
        <v>0</v>
      </c>
      <c r="H52" s="85">
        <f t="shared" si="1"/>
        <v>0</v>
      </c>
      <c r="I52" s="54" t="e">
        <f t="shared" si="7"/>
        <v>#VALUE!</v>
      </c>
      <c r="J52" s="54" t="e">
        <f t="shared" si="2"/>
        <v>#VALUE!</v>
      </c>
      <c r="K52" s="54" t="e">
        <f t="shared" si="4"/>
        <v>#VALUE!</v>
      </c>
      <c r="L52" s="54" t="e">
        <f t="shared" si="3"/>
        <v>#VALUE!</v>
      </c>
      <c r="M52" t="e">
        <f t="shared" ca="1" si="5"/>
        <v>#VALUE!</v>
      </c>
      <c r="N52" s="13">
        <f t="shared" ca="1" si="6"/>
        <v>43010</v>
      </c>
    </row>
    <row r="53" spans="1:14" x14ac:dyDescent="0.25">
      <c r="E53" s="83">
        <v>0</v>
      </c>
      <c r="F53" s="83">
        <v>0</v>
      </c>
      <c r="G53" s="60" t="s">
        <v>0</v>
      </c>
      <c r="H53" s="85">
        <f t="shared" si="1"/>
        <v>0</v>
      </c>
      <c r="I53" s="54" t="e">
        <f t="shared" si="7"/>
        <v>#VALUE!</v>
      </c>
      <c r="J53" s="54" t="e">
        <f t="shared" si="2"/>
        <v>#VALUE!</v>
      </c>
      <c r="K53" s="54" t="e">
        <f t="shared" si="4"/>
        <v>#VALUE!</v>
      </c>
      <c r="L53" s="54" t="e">
        <f t="shared" si="3"/>
        <v>#VALUE!</v>
      </c>
      <c r="M53" t="e">
        <f t="shared" ca="1" si="5"/>
        <v>#VALUE!</v>
      </c>
      <c r="N53" s="13">
        <f t="shared" ca="1" si="6"/>
        <v>43010</v>
      </c>
    </row>
    <row r="54" spans="1:14" x14ac:dyDescent="0.25">
      <c r="E54" s="83">
        <v>0</v>
      </c>
      <c r="F54" s="83">
        <v>0</v>
      </c>
      <c r="G54" s="60" t="s">
        <v>0</v>
      </c>
      <c r="H54" s="85">
        <f t="shared" si="1"/>
        <v>0</v>
      </c>
      <c r="I54" s="54" t="e">
        <f t="shared" si="7"/>
        <v>#VALUE!</v>
      </c>
      <c r="J54" s="54" t="e">
        <f t="shared" si="2"/>
        <v>#VALUE!</v>
      </c>
      <c r="K54" s="54" t="e">
        <f t="shared" si="4"/>
        <v>#VALUE!</v>
      </c>
      <c r="L54" s="54" t="e">
        <f t="shared" si="3"/>
        <v>#VALUE!</v>
      </c>
      <c r="M54" t="e">
        <f t="shared" ca="1" si="5"/>
        <v>#VALUE!</v>
      </c>
      <c r="N54" s="13">
        <f t="shared" ca="1" si="6"/>
        <v>43010</v>
      </c>
    </row>
    <row r="55" spans="1:14" x14ac:dyDescent="0.25">
      <c r="E55" s="83">
        <v>0</v>
      </c>
      <c r="F55" s="83">
        <v>0</v>
      </c>
      <c r="G55" s="60" t="s">
        <v>0</v>
      </c>
      <c r="H55" s="85">
        <f t="shared" si="1"/>
        <v>0</v>
      </c>
      <c r="I55" s="54" t="e">
        <f t="shared" si="7"/>
        <v>#VALUE!</v>
      </c>
      <c r="J55" s="54" t="e">
        <f t="shared" si="2"/>
        <v>#VALUE!</v>
      </c>
      <c r="K55" s="54" t="e">
        <f t="shared" si="4"/>
        <v>#VALUE!</v>
      </c>
      <c r="L55" s="54" t="e">
        <f t="shared" si="3"/>
        <v>#VALUE!</v>
      </c>
      <c r="M55" t="e">
        <f t="shared" ca="1" si="5"/>
        <v>#VALUE!</v>
      </c>
      <c r="N55" s="13">
        <f t="shared" ca="1" si="6"/>
        <v>43010</v>
      </c>
    </row>
    <row r="56" spans="1:14" x14ac:dyDescent="0.25">
      <c r="E56" s="83">
        <v>0</v>
      </c>
      <c r="F56" s="83">
        <v>0</v>
      </c>
      <c r="G56" s="60" t="s">
        <v>0</v>
      </c>
      <c r="H56" s="85">
        <f t="shared" si="1"/>
        <v>0</v>
      </c>
      <c r="I56" s="54" t="e">
        <f t="shared" si="7"/>
        <v>#VALUE!</v>
      </c>
      <c r="J56" s="54" t="e">
        <f t="shared" si="2"/>
        <v>#VALUE!</v>
      </c>
      <c r="K56" s="54" t="e">
        <f t="shared" si="4"/>
        <v>#VALUE!</v>
      </c>
      <c r="L56" s="54" t="e">
        <f t="shared" si="3"/>
        <v>#VALUE!</v>
      </c>
      <c r="M56" t="e">
        <f t="shared" ca="1" si="5"/>
        <v>#VALUE!</v>
      </c>
      <c r="N56" s="13">
        <f t="shared" ca="1" si="6"/>
        <v>43010</v>
      </c>
    </row>
    <row r="57" spans="1:14" x14ac:dyDescent="0.25">
      <c r="E57" s="83">
        <v>0</v>
      </c>
      <c r="F57" s="83">
        <v>0</v>
      </c>
      <c r="G57" s="60" t="s">
        <v>0</v>
      </c>
      <c r="H57" s="85">
        <f t="shared" si="1"/>
        <v>0</v>
      </c>
      <c r="I57" s="54" t="e">
        <f t="shared" si="7"/>
        <v>#VALUE!</v>
      </c>
      <c r="J57" s="54" t="e">
        <f t="shared" si="2"/>
        <v>#VALUE!</v>
      </c>
      <c r="K57" s="54" t="e">
        <f t="shared" si="4"/>
        <v>#VALUE!</v>
      </c>
      <c r="L57" s="54" t="e">
        <f t="shared" si="3"/>
        <v>#VALUE!</v>
      </c>
      <c r="M57" t="e">
        <f t="shared" ca="1" si="5"/>
        <v>#VALUE!</v>
      </c>
      <c r="N57" s="13">
        <f t="shared" ca="1" si="6"/>
        <v>43010</v>
      </c>
    </row>
    <row r="58" spans="1:14" x14ac:dyDescent="0.25">
      <c r="E58" s="83">
        <v>0</v>
      </c>
      <c r="F58" s="83">
        <v>0</v>
      </c>
      <c r="G58" s="60" t="s">
        <v>0</v>
      </c>
      <c r="H58" s="85">
        <f t="shared" si="1"/>
        <v>0</v>
      </c>
      <c r="I58" s="54" t="e">
        <f t="shared" si="7"/>
        <v>#VALUE!</v>
      </c>
      <c r="J58" s="54" t="e">
        <f t="shared" si="2"/>
        <v>#VALUE!</v>
      </c>
      <c r="K58" s="54" t="e">
        <f t="shared" si="4"/>
        <v>#VALUE!</v>
      </c>
      <c r="L58" s="54" t="e">
        <f t="shared" si="3"/>
        <v>#VALUE!</v>
      </c>
      <c r="M58" t="e">
        <f t="shared" ca="1" si="5"/>
        <v>#VALUE!</v>
      </c>
      <c r="N58" s="13">
        <f t="shared" ca="1" si="6"/>
        <v>43010</v>
      </c>
    </row>
    <row r="59" spans="1:14" x14ac:dyDescent="0.25">
      <c r="E59" s="83">
        <v>0</v>
      </c>
      <c r="F59" s="83">
        <v>0</v>
      </c>
      <c r="G59" s="60" t="s">
        <v>0</v>
      </c>
      <c r="H59" s="85">
        <f t="shared" si="1"/>
        <v>0</v>
      </c>
      <c r="I59" s="54" t="e">
        <f t="shared" si="7"/>
        <v>#VALUE!</v>
      </c>
      <c r="J59" s="54" t="e">
        <f t="shared" si="2"/>
        <v>#VALUE!</v>
      </c>
      <c r="K59" s="54" t="e">
        <f t="shared" si="4"/>
        <v>#VALUE!</v>
      </c>
      <c r="L59" s="54" t="e">
        <f t="shared" si="3"/>
        <v>#VALUE!</v>
      </c>
      <c r="M59" t="e">
        <f t="shared" ca="1" si="5"/>
        <v>#VALUE!</v>
      </c>
      <c r="N59" s="13">
        <f t="shared" ca="1" si="6"/>
        <v>43010</v>
      </c>
    </row>
    <row r="60" spans="1:14" x14ac:dyDescent="0.25">
      <c r="E60" s="83">
        <v>0</v>
      </c>
      <c r="F60" s="83">
        <v>0</v>
      </c>
      <c r="G60" s="60" t="s">
        <v>0</v>
      </c>
      <c r="H60" s="85">
        <f t="shared" si="1"/>
        <v>0</v>
      </c>
      <c r="I60" s="54" t="e">
        <f t="shared" si="7"/>
        <v>#VALUE!</v>
      </c>
      <c r="J60" s="54" t="e">
        <f t="shared" si="2"/>
        <v>#VALUE!</v>
      </c>
      <c r="K60" s="54" t="e">
        <f t="shared" si="4"/>
        <v>#VALUE!</v>
      </c>
      <c r="L60" s="54" t="e">
        <f t="shared" si="3"/>
        <v>#VALUE!</v>
      </c>
      <c r="M60" t="e">
        <f t="shared" ca="1" si="5"/>
        <v>#VALUE!</v>
      </c>
      <c r="N60" s="13">
        <f t="shared" ca="1" si="6"/>
        <v>43010</v>
      </c>
    </row>
    <row r="61" spans="1:14" x14ac:dyDescent="0.25">
      <c r="E61" s="83">
        <v>0</v>
      </c>
      <c r="F61" s="83">
        <v>0</v>
      </c>
      <c r="G61" s="60" t="s">
        <v>0</v>
      </c>
      <c r="H61" s="85">
        <f t="shared" si="1"/>
        <v>0</v>
      </c>
      <c r="I61" s="54" t="e">
        <f t="shared" si="7"/>
        <v>#VALUE!</v>
      </c>
      <c r="J61" s="54" t="e">
        <f t="shared" si="2"/>
        <v>#VALUE!</v>
      </c>
      <c r="K61" s="54" t="e">
        <f t="shared" si="4"/>
        <v>#VALUE!</v>
      </c>
      <c r="L61" s="54" t="e">
        <f t="shared" si="3"/>
        <v>#VALUE!</v>
      </c>
      <c r="M61" t="e">
        <f t="shared" ca="1" si="5"/>
        <v>#VALUE!</v>
      </c>
      <c r="N61" s="13">
        <f t="shared" ca="1" si="6"/>
        <v>43010</v>
      </c>
    </row>
    <row r="62" spans="1:14" x14ac:dyDescent="0.25">
      <c r="E62" s="83">
        <v>0</v>
      </c>
      <c r="F62" s="83">
        <v>0</v>
      </c>
      <c r="G62" s="60" t="s">
        <v>0</v>
      </c>
      <c r="H62" s="85">
        <f t="shared" si="1"/>
        <v>0</v>
      </c>
      <c r="I62" s="54" t="e">
        <f t="shared" si="7"/>
        <v>#VALUE!</v>
      </c>
      <c r="J62" s="54" t="e">
        <f t="shared" si="2"/>
        <v>#VALUE!</v>
      </c>
      <c r="K62" s="54" t="e">
        <f t="shared" si="4"/>
        <v>#VALUE!</v>
      </c>
      <c r="L62" s="54" t="e">
        <f t="shared" si="3"/>
        <v>#VALUE!</v>
      </c>
      <c r="M62" t="e">
        <f t="shared" ca="1" si="5"/>
        <v>#VALUE!</v>
      </c>
      <c r="N62" s="13">
        <f t="shared" ca="1" si="6"/>
        <v>43010</v>
      </c>
    </row>
    <row r="63" spans="1:14" x14ac:dyDescent="0.25">
      <c r="E63" s="83">
        <v>0</v>
      </c>
      <c r="F63" s="83">
        <v>0</v>
      </c>
      <c r="G63" s="60" t="s">
        <v>0</v>
      </c>
      <c r="H63" s="85">
        <f t="shared" si="1"/>
        <v>0</v>
      </c>
      <c r="I63" s="54" t="e">
        <f t="shared" si="7"/>
        <v>#VALUE!</v>
      </c>
      <c r="J63" s="54" t="e">
        <f t="shared" si="2"/>
        <v>#VALUE!</v>
      </c>
      <c r="K63" s="54" t="e">
        <f t="shared" si="4"/>
        <v>#VALUE!</v>
      </c>
      <c r="L63" s="54" t="e">
        <f t="shared" si="3"/>
        <v>#VALUE!</v>
      </c>
      <c r="M63" t="e">
        <f t="shared" ca="1" si="5"/>
        <v>#VALUE!</v>
      </c>
      <c r="N63" s="13">
        <f t="shared" ca="1" si="6"/>
        <v>43010</v>
      </c>
    </row>
    <row r="64" spans="1:14" x14ac:dyDescent="0.25">
      <c r="E64" s="83">
        <v>0</v>
      </c>
      <c r="F64" s="83">
        <v>0</v>
      </c>
      <c r="G64" s="60" t="s">
        <v>0</v>
      </c>
      <c r="H64" s="85">
        <f t="shared" si="1"/>
        <v>0</v>
      </c>
      <c r="I64" s="54" t="e">
        <f t="shared" si="7"/>
        <v>#VALUE!</v>
      </c>
      <c r="J64" s="54" t="e">
        <f t="shared" si="2"/>
        <v>#VALUE!</v>
      </c>
      <c r="K64" s="54" t="e">
        <f t="shared" si="4"/>
        <v>#VALUE!</v>
      </c>
      <c r="L64" s="54" t="e">
        <f t="shared" si="3"/>
        <v>#VALUE!</v>
      </c>
      <c r="M64" t="e">
        <f t="shared" ca="1" si="5"/>
        <v>#VALUE!</v>
      </c>
      <c r="N64" s="13">
        <f t="shared" ca="1" si="6"/>
        <v>43010</v>
      </c>
    </row>
    <row r="65" spans="5:14" x14ac:dyDescent="0.25">
      <c r="E65" s="83">
        <v>0</v>
      </c>
      <c r="F65" s="83">
        <v>0</v>
      </c>
      <c r="G65" s="60" t="s">
        <v>0</v>
      </c>
      <c r="H65" s="85">
        <f t="shared" si="1"/>
        <v>0</v>
      </c>
      <c r="I65" s="54" t="e">
        <f t="shared" si="7"/>
        <v>#VALUE!</v>
      </c>
      <c r="J65" s="54" t="e">
        <f t="shared" si="2"/>
        <v>#VALUE!</v>
      </c>
      <c r="K65" s="54" t="e">
        <f t="shared" si="4"/>
        <v>#VALUE!</v>
      </c>
      <c r="L65" s="54" t="e">
        <f t="shared" si="3"/>
        <v>#VALUE!</v>
      </c>
      <c r="M65" t="e">
        <f t="shared" ca="1" si="5"/>
        <v>#VALUE!</v>
      </c>
      <c r="N65" s="13">
        <f t="shared" ca="1" si="6"/>
        <v>43010</v>
      </c>
    </row>
    <row r="66" spans="5:14" x14ac:dyDescent="0.25">
      <c r="E66" s="83">
        <v>0</v>
      </c>
      <c r="F66" s="83">
        <v>0</v>
      </c>
      <c r="G66" s="60" t="s">
        <v>0</v>
      </c>
      <c r="H66" s="85">
        <f t="shared" si="1"/>
        <v>0</v>
      </c>
      <c r="I66" s="54" t="e">
        <f t="shared" ref="I66:I100" si="8">(G66+7)</f>
        <v>#VALUE!</v>
      </c>
      <c r="J66" s="54" t="e">
        <f t="shared" si="2"/>
        <v>#VALUE!</v>
      </c>
      <c r="K66" s="54" t="e">
        <f t="shared" si="4"/>
        <v>#VALUE!</v>
      </c>
      <c r="L66" s="54" t="e">
        <f t="shared" si="3"/>
        <v>#VALUE!</v>
      </c>
      <c r="M66" t="e">
        <f t="shared" ca="1" si="5"/>
        <v>#VALUE!</v>
      </c>
      <c r="N66" s="13">
        <f t="shared" ca="1" si="6"/>
        <v>43010</v>
      </c>
    </row>
    <row r="67" spans="5:14" x14ac:dyDescent="0.25">
      <c r="E67" s="83">
        <v>0</v>
      </c>
      <c r="F67" s="83">
        <v>0</v>
      </c>
      <c r="G67" s="60" t="s">
        <v>0</v>
      </c>
      <c r="H67" s="85">
        <f t="shared" ref="H67:H100" si="9">E67-F67</f>
        <v>0</v>
      </c>
      <c r="I67" s="54" t="e">
        <f t="shared" si="8"/>
        <v>#VALUE!</v>
      </c>
      <c r="J67" s="54" t="e">
        <f t="shared" ref="J67:J100" si="10">(G67+14)</f>
        <v>#VALUE!</v>
      </c>
      <c r="K67" s="54" t="e">
        <f t="shared" ref="K67:K100" si="11">(G67+22)</f>
        <v>#VALUE!</v>
      </c>
      <c r="L67" s="54" t="e">
        <f t="shared" ref="L67:L100" si="12" xml:space="preserve"> (K67+1)</f>
        <v>#VALUE!</v>
      </c>
      <c r="M67" t="e">
        <f t="shared" ca="1" si="5"/>
        <v>#VALUE!</v>
      </c>
      <c r="N67" s="13">
        <f t="shared" ca="1" si="6"/>
        <v>43010</v>
      </c>
    </row>
    <row r="68" spans="5:14" x14ac:dyDescent="0.25">
      <c r="E68" s="83">
        <v>0</v>
      </c>
      <c r="F68" s="83">
        <v>0</v>
      </c>
      <c r="G68" s="60" t="s">
        <v>0</v>
      </c>
      <c r="H68" s="85">
        <f t="shared" si="9"/>
        <v>0</v>
      </c>
      <c r="I68" s="54" t="e">
        <f t="shared" si="8"/>
        <v>#VALUE!</v>
      </c>
      <c r="J68" s="54" t="e">
        <f t="shared" si="10"/>
        <v>#VALUE!</v>
      </c>
      <c r="K68" s="54" t="e">
        <f t="shared" si="11"/>
        <v>#VALUE!</v>
      </c>
      <c r="L68" s="54" t="e">
        <f t="shared" si="12"/>
        <v>#VALUE!</v>
      </c>
      <c r="M68" t="e">
        <f t="shared" ref="M68:M100" ca="1" si="13">L68=N68</f>
        <v>#VALUE!</v>
      </c>
      <c r="N68" s="13">
        <f t="shared" ca="1" si="6"/>
        <v>43010</v>
      </c>
    </row>
    <row r="69" spans="5:14" x14ac:dyDescent="0.25">
      <c r="E69" s="83">
        <v>0</v>
      </c>
      <c r="F69" s="83">
        <v>0</v>
      </c>
      <c r="G69" s="60" t="s">
        <v>0</v>
      </c>
      <c r="H69" s="85">
        <f t="shared" si="9"/>
        <v>0</v>
      </c>
      <c r="I69" s="54" t="e">
        <f t="shared" si="8"/>
        <v>#VALUE!</v>
      </c>
      <c r="J69" s="54" t="e">
        <f t="shared" si="10"/>
        <v>#VALUE!</v>
      </c>
      <c r="K69" s="54" t="e">
        <f t="shared" si="11"/>
        <v>#VALUE!</v>
      </c>
      <c r="L69" s="54" t="e">
        <f t="shared" si="12"/>
        <v>#VALUE!</v>
      </c>
      <c r="M69" t="e">
        <f t="shared" ca="1" si="13"/>
        <v>#VALUE!</v>
      </c>
      <c r="N69" s="13">
        <f t="shared" ca="1" si="6"/>
        <v>43010</v>
      </c>
    </row>
    <row r="70" spans="5:14" x14ac:dyDescent="0.25">
      <c r="E70" s="83">
        <v>0</v>
      </c>
      <c r="F70" s="83">
        <v>0</v>
      </c>
      <c r="G70" s="60" t="s">
        <v>0</v>
      </c>
      <c r="H70" s="85">
        <f t="shared" si="9"/>
        <v>0</v>
      </c>
      <c r="I70" s="54" t="e">
        <f t="shared" si="8"/>
        <v>#VALUE!</v>
      </c>
      <c r="J70" s="54" t="e">
        <f t="shared" si="10"/>
        <v>#VALUE!</v>
      </c>
      <c r="K70" s="54" t="e">
        <f t="shared" si="11"/>
        <v>#VALUE!</v>
      </c>
      <c r="L70" s="54" t="e">
        <f t="shared" si="12"/>
        <v>#VALUE!</v>
      </c>
      <c r="M70" t="e">
        <f t="shared" ca="1" si="13"/>
        <v>#VALUE!</v>
      </c>
      <c r="N70" s="13">
        <f t="shared" ref="N70:N100" ca="1" si="14">TODAY()</f>
        <v>43010</v>
      </c>
    </row>
    <row r="71" spans="5:14" x14ac:dyDescent="0.25">
      <c r="E71" s="83">
        <v>0</v>
      </c>
      <c r="F71" s="83">
        <v>0</v>
      </c>
      <c r="G71" s="60" t="s">
        <v>0</v>
      </c>
      <c r="H71" s="85">
        <f t="shared" si="9"/>
        <v>0</v>
      </c>
      <c r="I71" s="54" t="e">
        <f t="shared" si="8"/>
        <v>#VALUE!</v>
      </c>
      <c r="J71" s="54" t="e">
        <f t="shared" si="10"/>
        <v>#VALUE!</v>
      </c>
      <c r="K71" s="54" t="e">
        <f t="shared" si="11"/>
        <v>#VALUE!</v>
      </c>
      <c r="L71" s="54" t="e">
        <f t="shared" si="12"/>
        <v>#VALUE!</v>
      </c>
      <c r="M71" t="e">
        <f t="shared" ca="1" si="13"/>
        <v>#VALUE!</v>
      </c>
      <c r="N71" s="13">
        <f t="shared" ca="1" si="14"/>
        <v>43010</v>
      </c>
    </row>
    <row r="72" spans="5:14" x14ac:dyDescent="0.25">
      <c r="E72" s="83">
        <v>0</v>
      </c>
      <c r="F72" s="83">
        <v>0</v>
      </c>
      <c r="G72" s="60" t="s">
        <v>0</v>
      </c>
      <c r="H72" s="85">
        <f t="shared" si="9"/>
        <v>0</v>
      </c>
      <c r="I72" s="54" t="e">
        <f t="shared" si="8"/>
        <v>#VALUE!</v>
      </c>
      <c r="J72" s="54" t="e">
        <f t="shared" si="10"/>
        <v>#VALUE!</v>
      </c>
      <c r="K72" s="54" t="e">
        <f t="shared" si="11"/>
        <v>#VALUE!</v>
      </c>
      <c r="L72" s="54" t="e">
        <f t="shared" si="12"/>
        <v>#VALUE!</v>
      </c>
      <c r="M72" t="e">
        <f t="shared" ca="1" si="13"/>
        <v>#VALUE!</v>
      </c>
      <c r="N72" s="13">
        <f t="shared" ca="1" si="14"/>
        <v>43010</v>
      </c>
    </row>
    <row r="73" spans="5:14" x14ac:dyDescent="0.25">
      <c r="E73" s="83">
        <v>0</v>
      </c>
      <c r="F73" s="83">
        <v>0</v>
      </c>
      <c r="G73" s="60" t="s">
        <v>0</v>
      </c>
      <c r="H73" s="85">
        <f t="shared" si="9"/>
        <v>0</v>
      </c>
      <c r="I73" s="54" t="e">
        <f t="shared" si="8"/>
        <v>#VALUE!</v>
      </c>
      <c r="J73" s="54" t="e">
        <f t="shared" si="10"/>
        <v>#VALUE!</v>
      </c>
      <c r="K73" s="54" t="e">
        <f t="shared" si="11"/>
        <v>#VALUE!</v>
      </c>
      <c r="L73" s="54" t="e">
        <f t="shared" si="12"/>
        <v>#VALUE!</v>
      </c>
      <c r="M73" t="e">
        <f t="shared" ca="1" si="13"/>
        <v>#VALUE!</v>
      </c>
      <c r="N73" s="13">
        <f t="shared" ca="1" si="14"/>
        <v>43010</v>
      </c>
    </row>
    <row r="74" spans="5:14" x14ac:dyDescent="0.25">
      <c r="E74" s="83">
        <v>0</v>
      </c>
      <c r="F74" s="83">
        <v>0</v>
      </c>
      <c r="G74" s="60" t="s">
        <v>0</v>
      </c>
      <c r="H74" s="85">
        <f t="shared" si="9"/>
        <v>0</v>
      </c>
      <c r="I74" s="54" t="e">
        <f t="shared" si="8"/>
        <v>#VALUE!</v>
      </c>
      <c r="J74" s="54" t="e">
        <f t="shared" si="10"/>
        <v>#VALUE!</v>
      </c>
      <c r="K74" s="54" t="e">
        <f t="shared" si="11"/>
        <v>#VALUE!</v>
      </c>
      <c r="L74" s="54" t="e">
        <f t="shared" si="12"/>
        <v>#VALUE!</v>
      </c>
      <c r="M74" t="e">
        <f t="shared" ca="1" si="13"/>
        <v>#VALUE!</v>
      </c>
      <c r="N74" s="13">
        <f t="shared" ca="1" si="14"/>
        <v>43010</v>
      </c>
    </row>
    <row r="75" spans="5:14" x14ac:dyDescent="0.25">
      <c r="E75" s="83">
        <v>0</v>
      </c>
      <c r="F75" s="83">
        <v>0</v>
      </c>
      <c r="G75" s="60" t="s">
        <v>0</v>
      </c>
      <c r="H75" s="85">
        <f t="shared" si="9"/>
        <v>0</v>
      </c>
      <c r="I75" s="54" t="e">
        <f t="shared" si="8"/>
        <v>#VALUE!</v>
      </c>
      <c r="J75" s="54" t="e">
        <f t="shared" si="10"/>
        <v>#VALUE!</v>
      </c>
      <c r="K75" s="54" t="e">
        <f t="shared" si="11"/>
        <v>#VALUE!</v>
      </c>
      <c r="L75" s="54" t="e">
        <f t="shared" si="12"/>
        <v>#VALUE!</v>
      </c>
      <c r="M75" t="e">
        <f t="shared" ca="1" si="13"/>
        <v>#VALUE!</v>
      </c>
      <c r="N75" s="13">
        <f t="shared" ca="1" si="14"/>
        <v>43010</v>
      </c>
    </row>
    <row r="76" spans="5:14" x14ac:dyDescent="0.25">
      <c r="E76" s="83">
        <v>0</v>
      </c>
      <c r="F76" s="83">
        <v>0</v>
      </c>
      <c r="G76" s="60" t="s">
        <v>0</v>
      </c>
      <c r="H76" s="85">
        <f t="shared" si="9"/>
        <v>0</v>
      </c>
      <c r="I76" s="54" t="e">
        <f t="shared" si="8"/>
        <v>#VALUE!</v>
      </c>
      <c r="J76" s="54" t="e">
        <f t="shared" si="10"/>
        <v>#VALUE!</v>
      </c>
      <c r="K76" s="54" t="e">
        <f t="shared" si="11"/>
        <v>#VALUE!</v>
      </c>
      <c r="L76" s="54" t="e">
        <f t="shared" si="12"/>
        <v>#VALUE!</v>
      </c>
      <c r="M76" t="e">
        <f t="shared" ca="1" si="13"/>
        <v>#VALUE!</v>
      </c>
      <c r="N76" s="13">
        <f t="shared" ca="1" si="14"/>
        <v>43010</v>
      </c>
    </row>
    <row r="77" spans="5:14" x14ac:dyDescent="0.25">
      <c r="E77" s="83">
        <v>0</v>
      </c>
      <c r="F77" s="83">
        <v>0</v>
      </c>
      <c r="G77" s="60" t="s">
        <v>0</v>
      </c>
      <c r="H77" s="85">
        <f t="shared" si="9"/>
        <v>0</v>
      </c>
      <c r="I77" s="54" t="e">
        <f t="shared" si="8"/>
        <v>#VALUE!</v>
      </c>
      <c r="J77" s="54" t="e">
        <f t="shared" si="10"/>
        <v>#VALUE!</v>
      </c>
      <c r="K77" s="54" t="e">
        <f t="shared" si="11"/>
        <v>#VALUE!</v>
      </c>
      <c r="L77" s="54" t="e">
        <f t="shared" si="12"/>
        <v>#VALUE!</v>
      </c>
      <c r="M77" t="e">
        <f t="shared" ca="1" si="13"/>
        <v>#VALUE!</v>
      </c>
      <c r="N77" s="13">
        <f t="shared" ca="1" si="14"/>
        <v>43010</v>
      </c>
    </row>
    <row r="78" spans="5:14" x14ac:dyDescent="0.25">
      <c r="E78" s="83">
        <v>0</v>
      </c>
      <c r="F78" s="83">
        <v>0</v>
      </c>
      <c r="G78" s="60" t="s">
        <v>0</v>
      </c>
      <c r="H78" s="85">
        <f t="shared" si="9"/>
        <v>0</v>
      </c>
      <c r="I78" s="54" t="e">
        <f t="shared" si="8"/>
        <v>#VALUE!</v>
      </c>
      <c r="J78" s="54" t="e">
        <f t="shared" si="10"/>
        <v>#VALUE!</v>
      </c>
      <c r="K78" s="54" t="e">
        <f t="shared" si="11"/>
        <v>#VALUE!</v>
      </c>
      <c r="L78" s="54" t="e">
        <f t="shared" si="12"/>
        <v>#VALUE!</v>
      </c>
      <c r="M78" t="e">
        <f t="shared" ca="1" si="13"/>
        <v>#VALUE!</v>
      </c>
      <c r="N78" s="13">
        <f t="shared" ca="1" si="14"/>
        <v>43010</v>
      </c>
    </row>
    <row r="79" spans="5:14" x14ac:dyDescent="0.25">
      <c r="E79" s="83">
        <v>0</v>
      </c>
      <c r="F79" s="83">
        <v>0</v>
      </c>
      <c r="G79" s="60" t="s">
        <v>0</v>
      </c>
      <c r="H79" s="85">
        <f t="shared" si="9"/>
        <v>0</v>
      </c>
      <c r="I79" s="54" t="e">
        <f t="shared" si="8"/>
        <v>#VALUE!</v>
      </c>
      <c r="J79" s="54" t="e">
        <f t="shared" si="10"/>
        <v>#VALUE!</v>
      </c>
      <c r="K79" s="54" t="e">
        <f t="shared" si="11"/>
        <v>#VALUE!</v>
      </c>
      <c r="L79" s="54" t="e">
        <f t="shared" si="12"/>
        <v>#VALUE!</v>
      </c>
      <c r="M79" t="e">
        <f t="shared" ca="1" si="13"/>
        <v>#VALUE!</v>
      </c>
      <c r="N79" s="13">
        <f t="shared" ca="1" si="14"/>
        <v>43010</v>
      </c>
    </row>
    <row r="80" spans="5:14" x14ac:dyDescent="0.25">
      <c r="E80" s="83">
        <v>0</v>
      </c>
      <c r="F80" s="83">
        <v>0</v>
      </c>
      <c r="G80" s="60" t="s">
        <v>0</v>
      </c>
      <c r="H80" s="85">
        <f t="shared" si="9"/>
        <v>0</v>
      </c>
      <c r="I80" s="54" t="e">
        <f t="shared" si="8"/>
        <v>#VALUE!</v>
      </c>
      <c r="J80" s="54" t="e">
        <f t="shared" si="10"/>
        <v>#VALUE!</v>
      </c>
      <c r="K80" s="54" t="e">
        <f t="shared" si="11"/>
        <v>#VALUE!</v>
      </c>
      <c r="L80" s="54" t="e">
        <f t="shared" si="12"/>
        <v>#VALUE!</v>
      </c>
      <c r="M80" t="e">
        <f t="shared" ca="1" si="13"/>
        <v>#VALUE!</v>
      </c>
      <c r="N80" s="13">
        <f t="shared" ca="1" si="14"/>
        <v>43010</v>
      </c>
    </row>
    <row r="81" spans="5:14" x14ac:dyDescent="0.25">
      <c r="E81" s="83">
        <v>0</v>
      </c>
      <c r="F81" s="83">
        <v>0</v>
      </c>
      <c r="G81" s="60" t="s">
        <v>0</v>
      </c>
      <c r="H81" s="85">
        <f t="shared" si="9"/>
        <v>0</v>
      </c>
      <c r="I81" s="54" t="e">
        <f t="shared" si="8"/>
        <v>#VALUE!</v>
      </c>
      <c r="J81" s="54" t="e">
        <f t="shared" si="10"/>
        <v>#VALUE!</v>
      </c>
      <c r="K81" s="54" t="e">
        <f t="shared" si="11"/>
        <v>#VALUE!</v>
      </c>
      <c r="L81" s="54" t="e">
        <f t="shared" si="12"/>
        <v>#VALUE!</v>
      </c>
      <c r="M81" t="e">
        <f t="shared" ca="1" si="13"/>
        <v>#VALUE!</v>
      </c>
      <c r="N81" s="13">
        <f t="shared" ca="1" si="14"/>
        <v>43010</v>
      </c>
    </row>
    <row r="82" spans="5:14" x14ac:dyDescent="0.25">
      <c r="E82" s="83">
        <v>0</v>
      </c>
      <c r="F82" s="83">
        <v>0</v>
      </c>
      <c r="G82" s="60" t="s">
        <v>0</v>
      </c>
      <c r="H82" s="85">
        <f t="shared" si="9"/>
        <v>0</v>
      </c>
      <c r="I82" s="54" t="e">
        <f t="shared" si="8"/>
        <v>#VALUE!</v>
      </c>
      <c r="J82" s="54" t="e">
        <f t="shared" si="10"/>
        <v>#VALUE!</v>
      </c>
      <c r="K82" s="54" t="e">
        <f t="shared" si="11"/>
        <v>#VALUE!</v>
      </c>
      <c r="L82" s="54" t="e">
        <f t="shared" si="12"/>
        <v>#VALUE!</v>
      </c>
      <c r="M82" t="e">
        <f t="shared" ca="1" si="13"/>
        <v>#VALUE!</v>
      </c>
      <c r="N82" s="13">
        <f t="shared" ca="1" si="14"/>
        <v>43010</v>
      </c>
    </row>
    <row r="83" spans="5:14" x14ac:dyDescent="0.25">
      <c r="E83" s="83">
        <v>0</v>
      </c>
      <c r="F83" s="83">
        <v>0</v>
      </c>
      <c r="G83" s="60" t="s">
        <v>0</v>
      </c>
      <c r="H83" s="85">
        <f t="shared" si="9"/>
        <v>0</v>
      </c>
      <c r="I83" s="54" t="e">
        <f t="shared" si="8"/>
        <v>#VALUE!</v>
      </c>
      <c r="J83" s="54" t="e">
        <f t="shared" si="10"/>
        <v>#VALUE!</v>
      </c>
      <c r="K83" s="54" t="e">
        <f t="shared" si="11"/>
        <v>#VALUE!</v>
      </c>
      <c r="L83" s="54" t="e">
        <f t="shared" si="12"/>
        <v>#VALUE!</v>
      </c>
      <c r="M83" t="e">
        <f t="shared" ca="1" si="13"/>
        <v>#VALUE!</v>
      </c>
      <c r="N83" s="13">
        <f t="shared" ca="1" si="14"/>
        <v>43010</v>
      </c>
    </row>
    <row r="84" spans="5:14" x14ac:dyDescent="0.25">
      <c r="E84" s="83">
        <v>0</v>
      </c>
      <c r="F84" s="83">
        <v>0</v>
      </c>
      <c r="G84" s="60" t="s">
        <v>0</v>
      </c>
      <c r="H84" s="85">
        <f t="shared" si="9"/>
        <v>0</v>
      </c>
      <c r="I84" s="54" t="e">
        <f t="shared" si="8"/>
        <v>#VALUE!</v>
      </c>
      <c r="J84" s="54" t="e">
        <f t="shared" si="10"/>
        <v>#VALUE!</v>
      </c>
      <c r="K84" s="54" t="e">
        <f t="shared" si="11"/>
        <v>#VALUE!</v>
      </c>
      <c r="L84" s="54" t="e">
        <f t="shared" si="12"/>
        <v>#VALUE!</v>
      </c>
      <c r="M84" t="e">
        <f t="shared" ca="1" si="13"/>
        <v>#VALUE!</v>
      </c>
      <c r="N84" s="13">
        <f t="shared" ca="1" si="14"/>
        <v>43010</v>
      </c>
    </row>
    <row r="85" spans="5:14" x14ac:dyDescent="0.25">
      <c r="E85" s="83">
        <v>0</v>
      </c>
      <c r="F85" s="83">
        <v>0</v>
      </c>
      <c r="G85" s="60" t="s">
        <v>0</v>
      </c>
      <c r="H85" s="85">
        <f t="shared" si="9"/>
        <v>0</v>
      </c>
      <c r="I85" s="54" t="e">
        <f t="shared" si="8"/>
        <v>#VALUE!</v>
      </c>
      <c r="J85" s="54" t="e">
        <f t="shared" si="10"/>
        <v>#VALUE!</v>
      </c>
      <c r="K85" s="54" t="e">
        <f t="shared" si="11"/>
        <v>#VALUE!</v>
      </c>
      <c r="L85" s="54" t="e">
        <f t="shared" si="12"/>
        <v>#VALUE!</v>
      </c>
      <c r="M85" t="e">
        <f t="shared" ca="1" si="13"/>
        <v>#VALUE!</v>
      </c>
      <c r="N85" s="13">
        <f t="shared" ca="1" si="14"/>
        <v>43010</v>
      </c>
    </row>
    <row r="86" spans="5:14" x14ac:dyDescent="0.25">
      <c r="E86" s="83">
        <v>0</v>
      </c>
      <c r="F86" s="83">
        <v>0</v>
      </c>
      <c r="G86" s="60" t="s">
        <v>0</v>
      </c>
      <c r="H86" s="85">
        <f t="shared" si="9"/>
        <v>0</v>
      </c>
      <c r="I86" s="54" t="e">
        <f t="shared" si="8"/>
        <v>#VALUE!</v>
      </c>
      <c r="J86" s="54" t="e">
        <f t="shared" si="10"/>
        <v>#VALUE!</v>
      </c>
      <c r="K86" s="54" t="e">
        <f t="shared" si="11"/>
        <v>#VALUE!</v>
      </c>
      <c r="L86" s="54" t="e">
        <f t="shared" si="12"/>
        <v>#VALUE!</v>
      </c>
      <c r="M86" t="e">
        <f t="shared" ca="1" si="13"/>
        <v>#VALUE!</v>
      </c>
      <c r="N86" s="13">
        <f t="shared" ca="1" si="14"/>
        <v>43010</v>
      </c>
    </row>
    <row r="87" spans="5:14" x14ac:dyDescent="0.25">
      <c r="E87" s="83">
        <v>0</v>
      </c>
      <c r="F87" s="83">
        <v>0</v>
      </c>
      <c r="G87" s="60" t="s">
        <v>0</v>
      </c>
      <c r="H87" s="85">
        <f t="shared" si="9"/>
        <v>0</v>
      </c>
      <c r="I87" s="54" t="e">
        <f t="shared" si="8"/>
        <v>#VALUE!</v>
      </c>
      <c r="J87" s="54" t="e">
        <f t="shared" si="10"/>
        <v>#VALUE!</v>
      </c>
      <c r="K87" s="54" t="e">
        <f t="shared" si="11"/>
        <v>#VALUE!</v>
      </c>
      <c r="L87" s="54" t="e">
        <f t="shared" si="12"/>
        <v>#VALUE!</v>
      </c>
      <c r="M87" t="e">
        <f t="shared" ca="1" si="13"/>
        <v>#VALUE!</v>
      </c>
      <c r="N87" s="13">
        <f t="shared" ca="1" si="14"/>
        <v>43010</v>
      </c>
    </row>
    <row r="88" spans="5:14" x14ac:dyDescent="0.25">
      <c r="E88" s="83">
        <v>0</v>
      </c>
      <c r="F88" s="83">
        <v>0</v>
      </c>
      <c r="G88" s="60" t="s">
        <v>0</v>
      </c>
      <c r="H88" s="85">
        <f t="shared" si="9"/>
        <v>0</v>
      </c>
      <c r="I88" s="54" t="e">
        <f t="shared" si="8"/>
        <v>#VALUE!</v>
      </c>
      <c r="J88" s="54" t="e">
        <f t="shared" si="10"/>
        <v>#VALUE!</v>
      </c>
      <c r="K88" s="54" t="e">
        <f t="shared" si="11"/>
        <v>#VALUE!</v>
      </c>
      <c r="L88" s="54" t="e">
        <f t="shared" si="12"/>
        <v>#VALUE!</v>
      </c>
      <c r="M88" t="e">
        <f t="shared" ca="1" si="13"/>
        <v>#VALUE!</v>
      </c>
      <c r="N88" s="13">
        <f t="shared" ca="1" si="14"/>
        <v>43010</v>
      </c>
    </row>
    <row r="89" spans="5:14" x14ac:dyDescent="0.25">
      <c r="E89" s="83">
        <v>0</v>
      </c>
      <c r="F89" s="83">
        <v>0</v>
      </c>
      <c r="G89" s="60" t="s">
        <v>0</v>
      </c>
      <c r="H89" s="85">
        <f t="shared" si="9"/>
        <v>0</v>
      </c>
      <c r="I89" s="54" t="e">
        <f t="shared" si="8"/>
        <v>#VALUE!</v>
      </c>
      <c r="J89" s="54" t="e">
        <f t="shared" si="10"/>
        <v>#VALUE!</v>
      </c>
      <c r="K89" s="54" t="e">
        <f t="shared" si="11"/>
        <v>#VALUE!</v>
      </c>
      <c r="L89" s="54" t="e">
        <f t="shared" si="12"/>
        <v>#VALUE!</v>
      </c>
      <c r="M89" t="e">
        <f t="shared" ca="1" si="13"/>
        <v>#VALUE!</v>
      </c>
      <c r="N89" s="13">
        <f t="shared" ca="1" si="14"/>
        <v>43010</v>
      </c>
    </row>
    <row r="90" spans="5:14" x14ac:dyDescent="0.25">
      <c r="E90" s="83">
        <v>0</v>
      </c>
      <c r="F90" s="83">
        <v>0</v>
      </c>
      <c r="G90" s="60" t="s">
        <v>0</v>
      </c>
      <c r="H90" s="85">
        <f t="shared" si="9"/>
        <v>0</v>
      </c>
      <c r="I90" s="54" t="e">
        <f t="shared" si="8"/>
        <v>#VALUE!</v>
      </c>
      <c r="J90" s="54" t="e">
        <f t="shared" si="10"/>
        <v>#VALUE!</v>
      </c>
      <c r="K90" s="54" t="e">
        <f t="shared" si="11"/>
        <v>#VALUE!</v>
      </c>
      <c r="L90" s="54" t="e">
        <f t="shared" si="12"/>
        <v>#VALUE!</v>
      </c>
      <c r="M90" t="e">
        <f t="shared" ca="1" si="13"/>
        <v>#VALUE!</v>
      </c>
      <c r="N90" s="13">
        <f t="shared" ca="1" si="14"/>
        <v>43010</v>
      </c>
    </row>
    <row r="91" spans="5:14" x14ac:dyDescent="0.25">
      <c r="E91" s="83">
        <v>0</v>
      </c>
      <c r="F91" s="83">
        <v>0</v>
      </c>
      <c r="G91" s="60" t="s">
        <v>0</v>
      </c>
      <c r="H91" s="85">
        <f t="shared" si="9"/>
        <v>0</v>
      </c>
      <c r="I91" s="54" t="e">
        <f t="shared" si="8"/>
        <v>#VALUE!</v>
      </c>
      <c r="J91" s="54" t="e">
        <f t="shared" si="10"/>
        <v>#VALUE!</v>
      </c>
      <c r="K91" s="54" t="e">
        <f t="shared" si="11"/>
        <v>#VALUE!</v>
      </c>
      <c r="L91" s="54" t="e">
        <f t="shared" si="12"/>
        <v>#VALUE!</v>
      </c>
      <c r="M91" t="e">
        <f t="shared" ca="1" si="13"/>
        <v>#VALUE!</v>
      </c>
      <c r="N91" s="13">
        <f t="shared" ca="1" si="14"/>
        <v>43010</v>
      </c>
    </row>
    <row r="92" spans="5:14" x14ac:dyDescent="0.25">
      <c r="E92" s="83">
        <v>0</v>
      </c>
      <c r="F92" s="83">
        <v>0</v>
      </c>
      <c r="G92" s="60" t="s">
        <v>0</v>
      </c>
      <c r="H92" s="85">
        <f t="shared" si="9"/>
        <v>0</v>
      </c>
      <c r="I92" s="54" t="e">
        <f t="shared" si="8"/>
        <v>#VALUE!</v>
      </c>
      <c r="J92" s="54" t="e">
        <f t="shared" si="10"/>
        <v>#VALUE!</v>
      </c>
      <c r="K92" s="54" t="e">
        <f t="shared" si="11"/>
        <v>#VALUE!</v>
      </c>
      <c r="L92" s="54" t="e">
        <f t="shared" si="12"/>
        <v>#VALUE!</v>
      </c>
      <c r="M92" t="e">
        <f t="shared" ca="1" si="13"/>
        <v>#VALUE!</v>
      </c>
      <c r="N92" s="13">
        <f t="shared" ca="1" si="14"/>
        <v>43010</v>
      </c>
    </row>
    <row r="93" spans="5:14" x14ac:dyDescent="0.25">
      <c r="E93" s="83">
        <v>0</v>
      </c>
      <c r="F93" s="83">
        <v>0</v>
      </c>
      <c r="G93" s="60" t="s">
        <v>0</v>
      </c>
      <c r="H93" s="85">
        <f t="shared" si="9"/>
        <v>0</v>
      </c>
      <c r="I93" s="54" t="e">
        <f t="shared" si="8"/>
        <v>#VALUE!</v>
      </c>
      <c r="J93" s="54" t="e">
        <f t="shared" si="10"/>
        <v>#VALUE!</v>
      </c>
      <c r="K93" s="54" t="e">
        <f t="shared" si="11"/>
        <v>#VALUE!</v>
      </c>
      <c r="L93" s="54" t="e">
        <f t="shared" si="12"/>
        <v>#VALUE!</v>
      </c>
      <c r="M93" t="e">
        <f t="shared" ca="1" si="13"/>
        <v>#VALUE!</v>
      </c>
      <c r="N93" s="13">
        <f t="shared" ca="1" si="14"/>
        <v>43010</v>
      </c>
    </row>
    <row r="94" spans="5:14" x14ac:dyDescent="0.25">
      <c r="E94" s="83">
        <v>0</v>
      </c>
      <c r="F94" s="83">
        <v>0</v>
      </c>
      <c r="G94" s="60" t="s">
        <v>0</v>
      </c>
      <c r="H94" s="85">
        <f t="shared" si="9"/>
        <v>0</v>
      </c>
      <c r="I94" s="54" t="e">
        <f t="shared" si="8"/>
        <v>#VALUE!</v>
      </c>
      <c r="J94" s="54" t="e">
        <f t="shared" si="10"/>
        <v>#VALUE!</v>
      </c>
      <c r="K94" s="54" t="e">
        <f t="shared" si="11"/>
        <v>#VALUE!</v>
      </c>
      <c r="L94" s="54" t="e">
        <f t="shared" si="12"/>
        <v>#VALUE!</v>
      </c>
      <c r="M94" t="e">
        <f t="shared" ca="1" si="13"/>
        <v>#VALUE!</v>
      </c>
      <c r="N94" s="13">
        <f t="shared" ca="1" si="14"/>
        <v>43010</v>
      </c>
    </row>
    <row r="95" spans="5:14" x14ac:dyDescent="0.25">
      <c r="E95" s="83">
        <v>0</v>
      </c>
      <c r="F95" s="83">
        <v>0</v>
      </c>
      <c r="G95" s="60" t="s">
        <v>0</v>
      </c>
      <c r="H95" s="85">
        <f t="shared" si="9"/>
        <v>0</v>
      </c>
      <c r="I95" s="54" t="e">
        <f t="shared" si="8"/>
        <v>#VALUE!</v>
      </c>
      <c r="J95" s="54" t="e">
        <f t="shared" si="10"/>
        <v>#VALUE!</v>
      </c>
      <c r="K95" s="54" t="e">
        <f t="shared" si="11"/>
        <v>#VALUE!</v>
      </c>
      <c r="L95" s="54" t="e">
        <f t="shared" si="12"/>
        <v>#VALUE!</v>
      </c>
      <c r="M95" t="e">
        <f t="shared" ca="1" si="13"/>
        <v>#VALUE!</v>
      </c>
      <c r="N95" s="13">
        <f t="shared" ca="1" si="14"/>
        <v>43010</v>
      </c>
    </row>
    <row r="96" spans="5:14" x14ac:dyDescent="0.25">
      <c r="E96" s="83">
        <v>0</v>
      </c>
      <c r="F96" s="83">
        <v>0</v>
      </c>
      <c r="G96" s="60" t="s">
        <v>0</v>
      </c>
      <c r="H96" s="85">
        <f t="shared" si="9"/>
        <v>0</v>
      </c>
      <c r="I96" s="54" t="e">
        <f t="shared" si="8"/>
        <v>#VALUE!</v>
      </c>
      <c r="J96" s="54" t="e">
        <f t="shared" si="10"/>
        <v>#VALUE!</v>
      </c>
      <c r="K96" s="54" t="e">
        <f t="shared" si="11"/>
        <v>#VALUE!</v>
      </c>
      <c r="L96" s="54" t="e">
        <f t="shared" si="12"/>
        <v>#VALUE!</v>
      </c>
      <c r="M96" t="e">
        <f t="shared" ca="1" si="13"/>
        <v>#VALUE!</v>
      </c>
      <c r="N96" s="13">
        <f t="shared" ca="1" si="14"/>
        <v>43010</v>
      </c>
    </row>
    <row r="97" spans="5:14" x14ac:dyDescent="0.25">
      <c r="E97" s="83">
        <v>0</v>
      </c>
      <c r="F97" s="83">
        <v>0</v>
      </c>
      <c r="G97" s="60" t="s">
        <v>0</v>
      </c>
      <c r="H97" s="85">
        <f t="shared" si="9"/>
        <v>0</v>
      </c>
      <c r="I97" s="54" t="e">
        <f t="shared" si="8"/>
        <v>#VALUE!</v>
      </c>
      <c r="J97" s="54" t="e">
        <f t="shared" si="10"/>
        <v>#VALUE!</v>
      </c>
      <c r="K97" s="54" t="e">
        <f t="shared" si="11"/>
        <v>#VALUE!</v>
      </c>
      <c r="L97" s="54" t="e">
        <f t="shared" si="12"/>
        <v>#VALUE!</v>
      </c>
      <c r="M97" t="e">
        <f t="shared" ca="1" si="13"/>
        <v>#VALUE!</v>
      </c>
      <c r="N97" s="13">
        <f t="shared" ca="1" si="14"/>
        <v>43010</v>
      </c>
    </row>
    <row r="98" spans="5:14" x14ac:dyDescent="0.25">
      <c r="E98" s="83">
        <v>0</v>
      </c>
      <c r="F98" s="83">
        <v>0</v>
      </c>
      <c r="G98" s="60" t="s">
        <v>0</v>
      </c>
      <c r="H98" s="85">
        <f t="shared" si="9"/>
        <v>0</v>
      </c>
      <c r="I98" s="54" t="e">
        <f t="shared" si="8"/>
        <v>#VALUE!</v>
      </c>
      <c r="J98" s="54" t="e">
        <f t="shared" si="10"/>
        <v>#VALUE!</v>
      </c>
      <c r="K98" s="54" t="e">
        <f t="shared" si="11"/>
        <v>#VALUE!</v>
      </c>
      <c r="L98" s="54" t="e">
        <f t="shared" si="12"/>
        <v>#VALUE!</v>
      </c>
      <c r="M98" t="e">
        <f t="shared" ca="1" si="13"/>
        <v>#VALUE!</v>
      </c>
      <c r="N98" s="13">
        <f t="shared" ca="1" si="14"/>
        <v>43010</v>
      </c>
    </row>
    <row r="99" spans="5:14" x14ac:dyDescent="0.25">
      <c r="E99" s="83">
        <v>0</v>
      </c>
      <c r="F99" s="83">
        <v>0</v>
      </c>
      <c r="G99" s="60" t="s">
        <v>0</v>
      </c>
      <c r="H99" s="85">
        <f t="shared" si="9"/>
        <v>0</v>
      </c>
      <c r="I99" s="54" t="e">
        <f t="shared" si="8"/>
        <v>#VALUE!</v>
      </c>
      <c r="J99" s="54" t="e">
        <f t="shared" si="10"/>
        <v>#VALUE!</v>
      </c>
      <c r="K99" s="54" t="e">
        <f t="shared" si="11"/>
        <v>#VALUE!</v>
      </c>
      <c r="L99" s="54" t="e">
        <f t="shared" si="12"/>
        <v>#VALUE!</v>
      </c>
      <c r="M99" t="e">
        <f t="shared" ca="1" si="13"/>
        <v>#VALUE!</v>
      </c>
      <c r="N99" s="13">
        <f t="shared" ca="1" si="14"/>
        <v>43010</v>
      </c>
    </row>
    <row r="100" spans="5:14" x14ac:dyDescent="0.25">
      <c r="E100" s="83">
        <v>0</v>
      </c>
      <c r="F100" s="83">
        <v>0</v>
      </c>
      <c r="G100" s="60" t="s">
        <v>0</v>
      </c>
      <c r="H100" s="85">
        <f t="shared" si="9"/>
        <v>0</v>
      </c>
      <c r="I100" s="54" t="e">
        <f t="shared" si="8"/>
        <v>#VALUE!</v>
      </c>
      <c r="J100" s="54" t="e">
        <f t="shared" si="10"/>
        <v>#VALUE!</v>
      </c>
      <c r="K100" s="54" t="e">
        <f t="shared" si="11"/>
        <v>#VALUE!</v>
      </c>
      <c r="L100" s="54" t="e">
        <f t="shared" si="12"/>
        <v>#VALUE!</v>
      </c>
      <c r="M100" t="e">
        <f t="shared" ca="1" si="13"/>
        <v>#VALUE!</v>
      </c>
      <c r="N100" s="13">
        <f t="shared" ca="1" si="14"/>
        <v>43010</v>
      </c>
    </row>
    <row r="101" spans="5:14" x14ac:dyDescent="0.25">
      <c r="H101" s="83" t="s">
        <v>0</v>
      </c>
    </row>
    <row r="102" spans="5:14" x14ac:dyDescent="0.25">
      <c r="H102" s="83" t="s">
        <v>0</v>
      </c>
    </row>
    <row r="103" spans="5:14" x14ac:dyDescent="0.25">
      <c r="H103" s="83" t="s">
        <v>0</v>
      </c>
    </row>
  </sheetData>
  <autoFilter ref="A1:N1"/>
  <sortState ref="A2:Q27">
    <sortCondition ref="L1"/>
  </sortState>
  <dataConsolidate/>
  <dataValidations count="2">
    <dataValidation type="list" allowBlank="1" showInputMessage="1" showErrorMessage="1" sqref="C2:C100">
      <formula1>"Road Loans,IFS,Dealer,Customer"</formula1>
    </dataValidation>
    <dataValidation type="list" allowBlank="1" showInputMessage="1" showErrorMessage="1" sqref="D1:D1048576">
      <formula1>"Pending,Payoff"</formula1>
    </dataValidation>
  </dataValidations>
  <pageMargins left="0.7" right="0.7" top="0.75" bottom="0.75" header="0.3" footer="0.3"/>
  <pageSetup orientation="portrait" r:id="rId1"/>
  <cellWatches>
    <cellWatch r="N2"/>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0"/>
  <sheetViews>
    <sheetView workbookViewId="0">
      <pane ySplit="1" topLeftCell="A35" activePane="bottomLeft" state="frozen"/>
      <selection pane="bottomLeft" activeCell="D35" sqref="D35"/>
    </sheetView>
  </sheetViews>
  <sheetFormatPr defaultRowHeight="15" x14ac:dyDescent="0.25"/>
  <cols>
    <col min="1" max="1" width="21.140625" style="50" customWidth="1"/>
    <col min="2" max="2" width="12.5703125" style="57" customWidth="1"/>
    <col min="3" max="3" width="22" style="57" bestFit="1" customWidth="1"/>
    <col min="4" max="4" width="33.85546875" style="50" customWidth="1"/>
    <col min="5" max="5" width="16.42578125" style="7" customWidth="1"/>
    <col min="6" max="6" width="13.85546875" style="7" customWidth="1"/>
    <col min="7" max="7" width="14.85546875" customWidth="1"/>
    <col min="8" max="8" width="14.140625" customWidth="1"/>
    <col min="9" max="10" width="12.7109375" customWidth="1"/>
  </cols>
  <sheetData>
    <row r="1" spans="1:9" s="2" customFormat="1" x14ac:dyDescent="0.25">
      <c r="A1" s="61" t="s">
        <v>1</v>
      </c>
      <c r="B1" s="61" t="s">
        <v>2</v>
      </c>
      <c r="C1" s="59" t="s">
        <v>745</v>
      </c>
      <c r="D1" s="64" t="s">
        <v>746</v>
      </c>
      <c r="E1" s="150" t="s">
        <v>794</v>
      </c>
      <c r="F1" s="150" t="s">
        <v>795</v>
      </c>
      <c r="G1" s="151" t="s">
        <v>796</v>
      </c>
      <c r="H1" s="151" t="s">
        <v>29</v>
      </c>
      <c r="I1" s="152" t="s">
        <v>736</v>
      </c>
    </row>
    <row r="2" spans="1:9" x14ac:dyDescent="0.25">
      <c r="A2" s="50" t="s">
        <v>0</v>
      </c>
      <c r="B2" s="57" t="s">
        <v>14</v>
      </c>
      <c r="C2" s="60">
        <v>43008</v>
      </c>
      <c r="D2" s="50" t="s">
        <v>0</v>
      </c>
      <c r="E2" s="54">
        <f>(C2+1)</f>
        <v>43009</v>
      </c>
      <c r="F2" s="54">
        <f>(C2+3)</f>
        <v>43011</v>
      </c>
      <c r="G2" s="56" t="b">
        <f t="shared" ref="G2:G33" ca="1" si="0">E2=I2</f>
        <v>0</v>
      </c>
      <c r="H2" s="56" t="b">
        <f ca="1">F2=I2</f>
        <v>0</v>
      </c>
      <c r="I2" s="153">
        <f ca="1">TODAY()</f>
        <v>43010</v>
      </c>
    </row>
    <row r="3" spans="1:9" x14ac:dyDescent="0.25">
      <c r="A3" s="50" t="s">
        <v>0</v>
      </c>
      <c r="B3" s="57" t="s">
        <v>0</v>
      </c>
      <c r="C3" s="60" t="s">
        <v>0</v>
      </c>
      <c r="D3" s="50" t="s">
        <v>0</v>
      </c>
      <c r="E3" s="54" t="e">
        <f t="shared" ref="E3:E66" si="1">(C3+1)</f>
        <v>#VALUE!</v>
      </c>
      <c r="F3" s="54" t="e">
        <f t="shared" ref="F3:F66" si="2">(C3+3)</f>
        <v>#VALUE!</v>
      </c>
      <c r="G3" s="56" t="e">
        <f t="shared" ca="1" si="0"/>
        <v>#VALUE!</v>
      </c>
      <c r="H3" s="56" t="e">
        <f t="shared" ref="H3:H66" ca="1" si="3">F3=I3</f>
        <v>#VALUE!</v>
      </c>
      <c r="I3" s="153">
        <f t="shared" ref="I3:I66" ca="1" si="4">TODAY()</f>
        <v>43010</v>
      </c>
    </row>
    <row r="4" spans="1:9" x14ac:dyDescent="0.25">
      <c r="C4" s="57" t="s">
        <v>0</v>
      </c>
      <c r="E4" s="54" t="e">
        <f t="shared" si="1"/>
        <v>#VALUE!</v>
      </c>
      <c r="F4" s="54" t="e">
        <f t="shared" si="2"/>
        <v>#VALUE!</v>
      </c>
      <c r="G4" s="56" t="e">
        <f t="shared" ca="1" si="0"/>
        <v>#VALUE!</v>
      </c>
      <c r="H4" s="56" t="e">
        <f t="shared" ca="1" si="3"/>
        <v>#VALUE!</v>
      </c>
      <c r="I4" s="153">
        <f t="shared" ca="1" si="4"/>
        <v>43010</v>
      </c>
    </row>
    <row r="5" spans="1:9" x14ac:dyDescent="0.25">
      <c r="A5" s="50" t="s">
        <v>0</v>
      </c>
      <c r="B5" s="57" t="s">
        <v>0</v>
      </c>
      <c r="C5" s="57" t="s">
        <v>0</v>
      </c>
      <c r="E5" s="54" t="e">
        <f t="shared" si="1"/>
        <v>#VALUE!</v>
      </c>
      <c r="F5" s="54" t="e">
        <f t="shared" si="2"/>
        <v>#VALUE!</v>
      </c>
      <c r="G5" s="56" t="e">
        <f t="shared" ca="1" si="0"/>
        <v>#VALUE!</v>
      </c>
      <c r="H5" s="56" t="e">
        <f t="shared" ca="1" si="3"/>
        <v>#VALUE!</v>
      </c>
      <c r="I5" s="153">
        <f t="shared" ca="1" si="4"/>
        <v>43010</v>
      </c>
    </row>
    <row r="6" spans="1:9" x14ac:dyDescent="0.25">
      <c r="C6" s="57" t="s">
        <v>0</v>
      </c>
      <c r="E6" s="54" t="e">
        <f t="shared" si="1"/>
        <v>#VALUE!</v>
      </c>
      <c r="F6" s="54" t="e">
        <f t="shared" si="2"/>
        <v>#VALUE!</v>
      </c>
      <c r="G6" s="56" t="e">
        <f t="shared" ca="1" si="0"/>
        <v>#VALUE!</v>
      </c>
      <c r="H6" s="56" t="e">
        <f t="shared" ca="1" si="3"/>
        <v>#VALUE!</v>
      </c>
      <c r="I6" s="153">
        <f t="shared" ca="1" si="4"/>
        <v>43010</v>
      </c>
    </row>
    <row r="7" spans="1:9" x14ac:dyDescent="0.25">
      <c r="C7" s="57" t="s">
        <v>0</v>
      </c>
      <c r="E7" s="54" t="e">
        <f t="shared" si="1"/>
        <v>#VALUE!</v>
      </c>
      <c r="F7" s="54" t="e">
        <f t="shared" si="2"/>
        <v>#VALUE!</v>
      </c>
      <c r="G7" s="56" t="e">
        <f t="shared" ca="1" si="0"/>
        <v>#VALUE!</v>
      </c>
      <c r="H7" s="56" t="e">
        <f t="shared" ca="1" si="3"/>
        <v>#VALUE!</v>
      </c>
      <c r="I7" s="153">
        <f t="shared" ca="1" si="4"/>
        <v>43010</v>
      </c>
    </row>
    <row r="8" spans="1:9" x14ac:dyDescent="0.25">
      <c r="C8" s="57" t="s">
        <v>0</v>
      </c>
      <c r="E8" s="54" t="e">
        <f t="shared" si="1"/>
        <v>#VALUE!</v>
      </c>
      <c r="F8" s="54" t="e">
        <f t="shared" si="2"/>
        <v>#VALUE!</v>
      </c>
      <c r="G8" s="56" t="e">
        <f t="shared" ca="1" si="0"/>
        <v>#VALUE!</v>
      </c>
      <c r="H8" s="56" t="e">
        <f t="shared" ca="1" si="3"/>
        <v>#VALUE!</v>
      </c>
      <c r="I8" s="153">
        <f t="shared" ca="1" si="4"/>
        <v>43010</v>
      </c>
    </row>
    <row r="9" spans="1:9" x14ac:dyDescent="0.25">
      <c r="C9" s="57" t="s">
        <v>0</v>
      </c>
      <c r="E9" s="54" t="e">
        <f t="shared" si="1"/>
        <v>#VALUE!</v>
      </c>
      <c r="F9" s="54" t="e">
        <f t="shared" si="2"/>
        <v>#VALUE!</v>
      </c>
      <c r="G9" s="56" t="e">
        <f t="shared" ca="1" si="0"/>
        <v>#VALUE!</v>
      </c>
      <c r="H9" s="56" t="e">
        <f t="shared" ca="1" si="3"/>
        <v>#VALUE!</v>
      </c>
      <c r="I9" s="153">
        <f t="shared" ca="1" si="4"/>
        <v>43010</v>
      </c>
    </row>
    <row r="10" spans="1:9" x14ac:dyDescent="0.25">
      <c r="C10" s="57" t="s">
        <v>0</v>
      </c>
      <c r="E10" s="54" t="e">
        <f t="shared" si="1"/>
        <v>#VALUE!</v>
      </c>
      <c r="F10" s="54" t="e">
        <f t="shared" si="2"/>
        <v>#VALUE!</v>
      </c>
      <c r="G10" s="56" t="e">
        <f t="shared" ca="1" si="0"/>
        <v>#VALUE!</v>
      </c>
      <c r="H10" s="56" t="e">
        <f t="shared" ca="1" si="3"/>
        <v>#VALUE!</v>
      </c>
      <c r="I10" s="153">
        <f t="shared" ca="1" si="4"/>
        <v>43010</v>
      </c>
    </row>
    <row r="11" spans="1:9" x14ac:dyDescent="0.25">
      <c r="C11" s="57" t="s">
        <v>0</v>
      </c>
      <c r="E11" s="54" t="e">
        <f t="shared" si="1"/>
        <v>#VALUE!</v>
      </c>
      <c r="F11" s="54" t="e">
        <f t="shared" si="2"/>
        <v>#VALUE!</v>
      </c>
      <c r="G11" s="56" t="e">
        <f t="shared" ca="1" si="0"/>
        <v>#VALUE!</v>
      </c>
      <c r="H11" s="56" t="e">
        <f t="shared" ca="1" si="3"/>
        <v>#VALUE!</v>
      </c>
      <c r="I11" s="153">
        <f t="shared" ca="1" si="4"/>
        <v>43010</v>
      </c>
    </row>
    <row r="12" spans="1:9" x14ac:dyDescent="0.25">
      <c r="C12" s="57" t="s">
        <v>0</v>
      </c>
      <c r="E12" s="54" t="e">
        <f t="shared" si="1"/>
        <v>#VALUE!</v>
      </c>
      <c r="F12" s="54" t="e">
        <f t="shared" si="2"/>
        <v>#VALUE!</v>
      </c>
      <c r="G12" s="56" t="e">
        <f t="shared" ca="1" si="0"/>
        <v>#VALUE!</v>
      </c>
      <c r="H12" s="56" t="e">
        <f t="shared" ca="1" si="3"/>
        <v>#VALUE!</v>
      </c>
      <c r="I12" s="153">
        <f t="shared" ca="1" si="4"/>
        <v>43010</v>
      </c>
    </row>
    <row r="13" spans="1:9" x14ac:dyDescent="0.25">
      <c r="C13" s="57" t="s">
        <v>0</v>
      </c>
      <c r="E13" s="54" t="e">
        <f t="shared" si="1"/>
        <v>#VALUE!</v>
      </c>
      <c r="F13" s="54" t="e">
        <f t="shared" si="2"/>
        <v>#VALUE!</v>
      </c>
      <c r="G13" s="56" t="e">
        <f t="shared" ca="1" si="0"/>
        <v>#VALUE!</v>
      </c>
      <c r="H13" s="56" t="e">
        <f t="shared" ca="1" si="3"/>
        <v>#VALUE!</v>
      </c>
      <c r="I13" s="153">
        <f t="shared" ca="1" si="4"/>
        <v>43010</v>
      </c>
    </row>
    <row r="14" spans="1:9" x14ac:dyDescent="0.25">
      <c r="C14" s="57" t="s">
        <v>0</v>
      </c>
      <c r="E14" s="54" t="e">
        <f t="shared" si="1"/>
        <v>#VALUE!</v>
      </c>
      <c r="F14" s="54" t="e">
        <f t="shared" si="2"/>
        <v>#VALUE!</v>
      </c>
      <c r="G14" s="56" t="e">
        <f t="shared" ca="1" si="0"/>
        <v>#VALUE!</v>
      </c>
      <c r="H14" s="56" t="e">
        <f t="shared" ca="1" si="3"/>
        <v>#VALUE!</v>
      </c>
      <c r="I14" s="153">
        <f t="shared" ca="1" si="4"/>
        <v>43010</v>
      </c>
    </row>
    <row r="15" spans="1:9" x14ac:dyDescent="0.25">
      <c r="C15" s="57" t="s">
        <v>0</v>
      </c>
      <c r="E15" s="54" t="e">
        <f t="shared" si="1"/>
        <v>#VALUE!</v>
      </c>
      <c r="F15" s="54" t="e">
        <f t="shared" si="2"/>
        <v>#VALUE!</v>
      </c>
      <c r="G15" s="56" t="e">
        <f t="shared" ca="1" si="0"/>
        <v>#VALUE!</v>
      </c>
      <c r="H15" s="56" t="e">
        <f t="shared" ca="1" si="3"/>
        <v>#VALUE!</v>
      </c>
      <c r="I15" s="153">
        <f t="shared" ca="1" si="4"/>
        <v>43010</v>
      </c>
    </row>
    <row r="16" spans="1:9" x14ac:dyDescent="0.25">
      <c r="C16" s="57" t="s">
        <v>0</v>
      </c>
      <c r="E16" s="54" t="e">
        <f t="shared" si="1"/>
        <v>#VALUE!</v>
      </c>
      <c r="F16" s="54" t="e">
        <f t="shared" si="2"/>
        <v>#VALUE!</v>
      </c>
      <c r="G16" s="56" t="e">
        <f t="shared" ca="1" si="0"/>
        <v>#VALUE!</v>
      </c>
      <c r="H16" s="56" t="e">
        <f t="shared" ca="1" si="3"/>
        <v>#VALUE!</v>
      </c>
      <c r="I16" s="153">
        <f t="shared" ca="1" si="4"/>
        <v>43010</v>
      </c>
    </row>
    <row r="17" spans="3:9" x14ac:dyDescent="0.25">
      <c r="C17" s="57" t="s">
        <v>0</v>
      </c>
      <c r="E17" s="54" t="e">
        <f t="shared" si="1"/>
        <v>#VALUE!</v>
      </c>
      <c r="F17" s="54" t="e">
        <f t="shared" si="2"/>
        <v>#VALUE!</v>
      </c>
      <c r="G17" s="56" t="e">
        <f t="shared" ca="1" si="0"/>
        <v>#VALUE!</v>
      </c>
      <c r="H17" s="56" t="e">
        <f t="shared" ca="1" si="3"/>
        <v>#VALUE!</v>
      </c>
      <c r="I17" s="153">
        <f t="shared" ca="1" si="4"/>
        <v>43010</v>
      </c>
    </row>
    <row r="18" spans="3:9" x14ac:dyDescent="0.25">
      <c r="C18" s="57" t="s">
        <v>0</v>
      </c>
      <c r="E18" s="54" t="e">
        <f t="shared" si="1"/>
        <v>#VALUE!</v>
      </c>
      <c r="F18" s="54" t="e">
        <f t="shared" si="2"/>
        <v>#VALUE!</v>
      </c>
      <c r="G18" s="56" t="e">
        <f t="shared" ca="1" si="0"/>
        <v>#VALUE!</v>
      </c>
      <c r="H18" s="56" t="e">
        <f t="shared" ca="1" si="3"/>
        <v>#VALUE!</v>
      </c>
      <c r="I18" s="153">
        <f t="shared" ca="1" si="4"/>
        <v>43010</v>
      </c>
    </row>
    <row r="19" spans="3:9" x14ac:dyDescent="0.25">
      <c r="C19" s="57" t="s">
        <v>0</v>
      </c>
      <c r="E19" s="54" t="e">
        <f t="shared" si="1"/>
        <v>#VALUE!</v>
      </c>
      <c r="F19" s="54" t="e">
        <f t="shared" si="2"/>
        <v>#VALUE!</v>
      </c>
      <c r="G19" s="56" t="e">
        <f t="shared" ca="1" si="0"/>
        <v>#VALUE!</v>
      </c>
      <c r="H19" s="56" t="e">
        <f t="shared" ca="1" si="3"/>
        <v>#VALUE!</v>
      </c>
      <c r="I19" s="153">
        <f t="shared" ca="1" si="4"/>
        <v>43010</v>
      </c>
    </row>
    <row r="20" spans="3:9" x14ac:dyDescent="0.25">
      <c r="C20" s="57" t="s">
        <v>0</v>
      </c>
      <c r="E20" s="54" t="e">
        <f t="shared" si="1"/>
        <v>#VALUE!</v>
      </c>
      <c r="F20" s="54" t="e">
        <f t="shared" si="2"/>
        <v>#VALUE!</v>
      </c>
      <c r="G20" s="56" t="e">
        <f t="shared" ca="1" si="0"/>
        <v>#VALUE!</v>
      </c>
      <c r="H20" s="56" t="e">
        <f t="shared" ca="1" si="3"/>
        <v>#VALUE!</v>
      </c>
      <c r="I20" s="153">
        <f t="shared" ca="1" si="4"/>
        <v>43010</v>
      </c>
    </row>
    <row r="21" spans="3:9" x14ac:dyDescent="0.25">
      <c r="C21" s="57" t="s">
        <v>0</v>
      </c>
      <c r="E21" s="54" t="e">
        <f t="shared" si="1"/>
        <v>#VALUE!</v>
      </c>
      <c r="F21" s="54" t="e">
        <f t="shared" si="2"/>
        <v>#VALUE!</v>
      </c>
      <c r="G21" s="56" t="e">
        <f t="shared" ca="1" si="0"/>
        <v>#VALUE!</v>
      </c>
      <c r="H21" s="56" t="e">
        <f t="shared" ca="1" si="3"/>
        <v>#VALUE!</v>
      </c>
      <c r="I21" s="153">
        <f t="shared" ca="1" si="4"/>
        <v>43010</v>
      </c>
    </row>
    <row r="22" spans="3:9" x14ac:dyDescent="0.25">
      <c r="C22" s="57" t="s">
        <v>0</v>
      </c>
      <c r="E22" s="54" t="e">
        <f t="shared" si="1"/>
        <v>#VALUE!</v>
      </c>
      <c r="F22" s="54" t="e">
        <f t="shared" si="2"/>
        <v>#VALUE!</v>
      </c>
      <c r="G22" s="56" t="e">
        <f t="shared" ca="1" si="0"/>
        <v>#VALUE!</v>
      </c>
      <c r="H22" s="56" t="e">
        <f t="shared" ca="1" si="3"/>
        <v>#VALUE!</v>
      </c>
      <c r="I22" s="153">
        <f t="shared" ca="1" si="4"/>
        <v>43010</v>
      </c>
    </row>
    <row r="23" spans="3:9" x14ac:dyDescent="0.25">
      <c r="C23" s="57" t="s">
        <v>0</v>
      </c>
      <c r="E23" s="54" t="e">
        <f t="shared" si="1"/>
        <v>#VALUE!</v>
      </c>
      <c r="F23" s="54" t="e">
        <f t="shared" si="2"/>
        <v>#VALUE!</v>
      </c>
      <c r="G23" s="56" t="e">
        <f t="shared" ca="1" si="0"/>
        <v>#VALUE!</v>
      </c>
      <c r="H23" s="56" t="e">
        <f t="shared" ca="1" si="3"/>
        <v>#VALUE!</v>
      </c>
      <c r="I23" s="153">
        <f t="shared" ca="1" si="4"/>
        <v>43010</v>
      </c>
    </row>
    <row r="24" spans="3:9" x14ac:dyDescent="0.25">
      <c r="C24" s="57" t="s">
        <v>0</v>
      </c>
      <c r="E24" s="54" t="e">
        <f t="shared" si="1"/>
        <v>#VALUE!</v>
      </c>
      <c r="F24" s="54" t="e">
        <f t="shared" si="2"/>
        <v>#VALUE!</v>
      </c>
      <c r="G24" s="56" t="e">
        <f t="shared" ca="1" si="0"/>
        <v>#VALUE!</v>
      </c>
      <c r="H24" s="56" t="e">
        <f t="shared" ca="1" si="3"/>
        <v>#VALUE!</v>
      </c>
      <c r="I24" s="153">
        <f t="shared" ca="1" si="4"/>
        <v>43010</v>
      </c>
    </row>
    <row r="25" spans="3:9" x14ac:dyDescent="0.25">
      <c r="C25" s="57" t="s">
        <v>0</v>
      </c>
      <c r="E25" s="54" t="e">
        <f t="shared" si="1"/>
        <v>#VALUE!</v>
      </c>
      <c r="F25" s="54" t="e">
        <f t="shared" si="2"/>
        <v>#VALUE!</v>
      </c>
      <c r="G25" s="56" t="e">
        <f t="shared" ca="1" si="0"/>
        <v>#VALUE!</v>
      </c>
      <c r="H25" s="56" t="e">
        <f t="shared" ca="1" si="3"/>
        <v>#VALUE!</v>
      </c>
      <c r="I25" s="153">
        <f t="shared" ca="1" si="4"/>
        <v>43010</v>
      </c>
    </row>
    <row r="26" spans="3:9" x14ac:dyDescent="0.25">
      <c r="C26" s="57" t="s">
        <v>0</v>
      </c>
      <c r="E26" s="54" t="e">
        <f t="shared" si="1"/>
        <v>#VALUE!</v>
      </c>
      <c r="F26" s="54" t="e">
        <f t="shared" si="2"/>
        <v>#VALUE!</v>
      </c>
      <c r="G26" s="56" t="e">
        <f t="shared" ca="1" si="0"/>
        <v>#VALUE!</v>
      </c>
      <c r="H26" s="56" t="e">
        <f t="shared" ca="1" si="3"/>
        <v>#VALUE!</v>
      </c>
      <c r="I26" s="153">
        <f t="shared" ca="1" si="4"/>
        <v>43010</v>
      </c>
    </row>
    <row r="27" spans="3:9" x14ac:dyDescent="0.25">
      <c r="C27" s="57" t="s">
        <v>0</v>
      </c>
      <c r="E27" s="54" t="e">
        <f t="shared" si="1"/>
        <v>#VALUE!</v>
      </c>
      <c r="F27" s="54" t="e">
        <f t="shared" si="2"/>
        <v>#VALUE!</v>
      </c>
      <c r="G27" s="56" t="e">
        <f t="shared" ca="1" si="0"/>
        <v>#VALUE!</v>
      </c>
      <c r="H27" s="56" t="e">
        <f t="shared" ca="1" si="3"/>
        <v>#VALUE!</v>
      </c>
      <c r="I27" s="153">
        <f t="shared" ca="1" si="4"/>
        <v>43010</v>
      </c>
    </row>
    <row r="28" spans="3:9" x14ac:dyDescent="0.25">
      <c r="C28" s="57" t="s">
        <v>0</v>
      </c>
      <c r="E28" s="54" t="e">
        <f t="shared" si="1"/>
        <v>#VALUE!</v>
      </c>
      <c r="F28" s="54" t="e">
        <f t="shared" si="2"/>
        <v>#VALUE!</v>
      </c>
      <c r="G28" s="56" t="e">
        <f t="shared" ca="1" si="0"/>
        <v>#VALUE!</v>
      </c>
      <c r="H28" s="56" t="e">
        <f t="shared" ca="1" si="3"/>
        <v>#VALUE!</v>
      </c>
      <c r="I28" s="153">
        <f t="shared" ca="1" si="4"/>
        <v>43010</v>
      </c>
    </row>
    <row r="29" spans="3:9" x14ac:dyDescent="0.25">
      <c r="C29" s="57" t="s">
        <v>0</v>
      </c>
      <c r="E29" s="54" t="e">
        <f t="shared" si="1"/>
        <v>#VALUE!</v>
      </c>
      <c r="F29" s="54" t="e">
        <f t="shared" si="2"/>
        <v>#VALUE!</v>
      </c>
      <c r="G29" s="56" t="e">
        <f t="shared" ca="1" si="0"/>
        <v>#VALUE!</v>
      </c>
      <c r="H29" s="56" t="e">
        <f t="shared" ca="1" si="3"/>
        <v>#VALUE!</v>
      </c>
      <c r="I29" s="153">
        <f t="shared" ca="1" si="4"/>
        <v>43010</v>
      </c>
    </row>
    <row r="30" spans="3:9" x14ac:dyDescent="0.25">
      <c r="C30" s="57" t="s">
        <v>0</v>
      </c>
      <c r="E30" s="54" t="e">
        <f t="shared" si="1"/>
        <v>#VALUE!</v>
      </c>
      <c r="F30" s="54" t="e">
        <f t="shared" si="2"/>
        <v>#VALUE!</v>
      </c>
      <c r="G30" s="56" t="e">
        <f t="shared" ca="1" si="0"/>
        <v>#VALUE!</v>
      </c>
      <c r="H30" s="56" t="e">
        <f t="shared" ca="1" si="3"/>
        <v>#VALUE!</v>
      </c>
      <c r="I30" s="153">
        <f t="shared" ca="1" si="4"/>
        <v>43010</v>
      </c>
    </row>
    <row r="31" spans="3:9" x14ac:dyDescent="0.25">
      <c r="C31" s="57" t="s">
        <v>0</v>
      </c>
      <c r="E31" s="54" t="e">
        <f t="shared" si="1"/>
        <v>#VALUE!</v>
      </c>
      <c r="F31" s="54" t="e">
        <f t="shared" si="2"/>
        <v>#VALUE!</v>
      </c>
      <c r="G31" s="56" t="e">
        <f t="shared" ca="1" si="0"/>
        <v>#VALUE!</v>
      </c>
      <c r="H31" s="56" t="e">
        <f t="shared" ca="1" si="3"/>
        <v>#VALUE!</v>
      </c>
      <c r="I31" s="153">
        <f t="shared" ca="1" si="4"/>
        <v>43010</v>
      </c>
    </row>
    <row r="32" spans="3:9" x14ac:dyDescent="0.25">
      <c r="C32" s="57" t="s">
        <v>0</v>
      </c>
      <c r="E32" s="54" t="e">
        <f t="shared" si="1"/>
        <v>#VALUE!</v>
      </c>
      <c r="F32" s="54" t="e">
        <f t="shared" si="2"/>
        <v>#VALUE!</v>
      </c>
      <c r="G32" s="56" t="e">
        <f t="shared" ca="1" si="0"/>
        <v>#VALUE!</v>
      </c>
      <c r="H32" s="56" t="e">
        <f t="shared" ca="1" si="3"/>
        <v>#VALUE!</v>
      </c>
      <c r="I32" s="153">
        <f t="shared" ca="1" si="4"/>
        <v>43010</v>
      </c>
    </row>
    <row r="33" spans="1:9" x14ac:dyDescent="0.25">
      <c r="C33" s="57" t="s">
        <v>0</v>
      </c>
      <c r="E33" s="54" t="e">
        <f t="shared" si="1"/>
        <v>#VALUE!</v>
      </c>
      <c r="F33" s="54" t="e">
        <f t="shared" si="2"/>
        <v>#VALUE!</v>
      </c>
      <c r="G33" s="56" t="e">
        <f t="shared" ca="1" si="0"/>
        <v>#VALUE!</v>
      </c>
      <c r="H33" s="56" t="e">
        <f t="shared" ca="1" si="3"/>
        <v>#VALUE!</v>
      </c>
      <c r="I33" s="153">
        <f t="shared" ca="1" si="4"/>
        <v>43010</v>
      </c>
    </row>
    <row r="34" spans="1:9" x14ac:dyDescent="0.25">
      <c r="C34" s="57" t="s">
        <v>0</v>
      </c>
      <c r="E34" s="54" t="e">
        <f t="shared" si="1"/>
        <v>#VALUE!</v>
      </c>
      <c r="F34" s="54" t="e">
        <f t="shared" si="2"/>
        <v>#VALUE!</v>
      </c>
      <c r="G34" s="56" t="e">
        <f t="shared" ref="G34:G65" ca="1" si="5">E34=I34</f>
        <v>#VALUE!</v>
      </c>
      <c r="H34" s="56" t="e">
        <f t="shared" ca="1" si="3"/>
        <v>#VALUE!</v>
      </c>
      <c r="I34" s="153">
        <f t="shared" ca="1" si="4"/>
        <v>43010</v>
      </c>
    </row>
    <row r="35" spans="1:9" x14ac:dyDescent="0.25">
      <c r="A35" s="50">
        <v>1234567</v>
      </c>
      <c r="B35" s="57" t="s">
        <v>14</v>
      </c>
      <c r="C35" s="60">
        <v>43009</v>
      </c>
      <c r="E35" s="54">
        <f t="shared" si="1"/>
        <v>43010</v>
      </c>
      <c r="F35" s="54">
        <f t="shared" si="2"/>
        <v>43012</v>
      </c>
      <c r="G35" s="56" t="b">
        <f t="shared" ca="1" si="5"/>
        <v>1</v>
      </c>
      <c r="H35" s="56" t="b">
        <f t="shared" ca="1" si="3"/>
        <v>0</v>
      </c>
      <c r="I35" s="153">
        <f t="shared" ca="1" si="4"/>
        <v>43010</v>
      </c>
    </row>
    <row r="36" spans="1:9" x14ac:dyDescent="0.25">
      <c r="C36" s="57" t="s">
        <v>0</v>
      </c>
      <c r="E36" s="54" t="e">
        <f t="shared" si="1"/>
        <v>#VALUE!</v>
      </c>
      <c r="F36" s="54" t="e">
        <f t="shared" si="2"/>
        <v>#VALUE!</v>
      </c>
      <c r="G36" s="56" t="e">
        <f t="shared" ca="1" si="5"/>
        <v>#VALUE!</v>
      </c>
      <c r="H36" s="56" t="e">
        <f t="shared" ca="1" si="3"/>
        <v>#VALUE!</v>
      </c>
      <c r="I36" s="153">
        <f t="shared" ca="1" si="4"/>
        <v>43010</v>
      </c>
    </row>
    <row r="37" spans="1:9" x14ac:dyDescent="0.25">
      <c r="C37" s="57" t="s">
        <v>0</v>
      </c>
      <c r="E37" s="54" t="e">
        <f t="shared" si="1"/>
        <v>#VALUE!</v>
      </c>
      <c r="F37" s="54" t="e">
        <f t="shared" si="2"/>
        <v>#VALUE!</v>
      </c>
      <c r="G37" s="56" t="e">
        <f t="shared" ca="1" si="5"/>
        <v>#VALUE!</v>
      </c>
      <c r="H37" s="56" t="e">
        <f t="shared" ca="1" si="3"/>
        <v>#VALUE!</v>
      </c>
      <c r="I37" s="153">
        <f t="shared" ca="1" si="4"/>
        <v>43010</v>
      </c>
    </row>
    <row r="38" spans="1:9" x14ac:dyDescent="0.25">
      <c r="C38" s="57" t="s">
        <v>0</v>
      </c>
      <c r="E38" s="54" t="e">
        <f t="shared" si="1"/>
        <v>#VALUE!</v>
      </c>
      <c r="F38" s="54" t="e">
        <f t="shared" si="2"/>
        <v>#VALUE!</v>
      </c>
      <c r="G38" s="56" t="e">
        <f t="shared" ca="1" si="5"/>
        <v>#VALUE!</v>
      </c>
      <c r="H38" s="56" t="e">
        <f t="shared" ca="1" si="3"/>
        <v>#VALUE!</v>
      </c>
      <c r="I38" s="153">
        <f t="shared" ca="1" si="4"/>
        <v>43010</v>
      </c>
    </row>
    <row r="39" spans="1:9" x14ac:dyDescent="0.25">
      <c r="C39" s="57" t="s">
        <v>0</v>
      </c>
      <c r="E39" s="54" t="e">
        <f t="shared" si="1"/>
        <v>#VALUE!</v>
      </c>
      <c r="F39" s="54" t="e">
        <f t="shared" si="2"/>
        <v>#VALUE!</v>
      </c>
      <c r="G39" s="56" t="e">
        <f t="shared" ca="1" si="5"/>
        <v>#VALUE!</v>
      </c>
      <c r="H39" s="56" t="e">
        <f t="shared" ca="1" si="3"/>
        <v>#VALUE!</v>
      </c>
      <c r="I39" s="153">
        <f t="shared" ca="1" si="4"/>
        <v>43010</v>
      </c>
    </row>
    <row r="40" spans="1:9" x14ac:dyDescent="0.25">
      <c r="C40" s="57" t="s">
        <v>0</v>
      </c>
      <c r="E40" s="54" t="e">
        <f t="shared" si="1"/>
        <v>#VALUE!</v>
      </c>
      <c r="F40" s="54" t="e">
        <f t="shared" si="2"/>
        <v>#VALUE!</v>
      </c>
      <c r="G40" s="56" t="e">
        <f t="shared" ca="1" si="5"/>
        <v>#VALUE!</v>
      </c>
      <c r="H40" s="56" t="e">
        <f t="shared" ca="1" si="3"/>
        <v>#VALUE!</v>
      </c>
      <c r="I40" s="153">
        <f t="shared" ca="1" si="4"/>
        <v>43010</v>
      </c>
    </row>
    <row r="41" spans="1:9" x14ac:dyDescent="0.25">
      <c r="C41" s="57" t="s">
        <v>0</v>
      </c>
      <c r="E41" s="54" t="e">
        <f t="shared" si="1"/>
        <v>#VALUE!</v>
      </c>
      <c r="F41" s="54" t="e">
        <f t="shared" si="2"/>
        <v>#VALUE!</v>
      </c>
      <c r="G41" s="56" t="e">
        <f t="shared" ca="1" si="5"/>
        <v>#VALUE!</v>
      </c>
      <c r="H41" s="56" t="e">
        <f t="shared" ca="1" si="3"/>
        <v>#VALUE!</v>
      </c>
      <c r="I41" s="153">
        <f t="shared" ca="1" si="4"/>
        <v>43010</v>
      </c>
    </row>
    <row r="42" spans="1:9" x14ac:dyDescent="0.25">
      <c r="C42" s="57" t="s">
        <v>0</v>
      </c>
      <c r="E42" s="54" t="e">
        <f t="shared" si="1"/>
        <v>#VALUE!</v>
      </c>
      <c r="F42" s="54" t="e">
        <f t="shared" si="2"/>
        <v>#VALUE!</v>
      </c>
      <c r="G42" s="56" t="e">
        <f t="shared" ca="1" si="5"/>
        <v>#VALUE!</v>
      </c>
      <c r="H42" s="56" t="e">
        <f t="shared" ca="1" si="3"/>
        <v>#VALUE!</v>
      </c>
      <c r="I42" s="153">
        <f t="shared" ca="1" si="4"/>
        <v>43010</v>
      </c>
    </row>
    <row r="43" spans="1:9" x14ac:dyDescent="0.25">
      <c r="C43" s="57" t="s">
        <v>0</v>
      </c>
      <c r="E43" s="54" t="e">
        <f t="shared" si="1"/>
        <v>#VALUE!</v>
      </c>
      <c r="F43" s="54" t="e">
        <f t="shared" si="2"/>
        <v>#VALUE!</v>
      </c>
      <c r="G43" s="56" t="e">
        <f t="shared" ca="1" si="5"/>
        <v>#VALUE!</v>
      </c>
      <c r="H43" s="56" t="e">
        <f t="shared" ca="1" si="3"/>
        <v>#VALUE!</v>
      </c>
      <c r="I43" s="153">
        <f t="shared" ca="1" si="4"/>
        <v>43010</v>
      </c>
    </row>
    <row r="44" spans="1:9" x14ac:dyDescent="0.25">
      <c r="C44" s="57" t="s">
        <v>0</v>
      </c>
      <c r="E44" s="54" t="e">
        <f t="shared" si="1"/>
        <v>#VALUE!</v>
      </c>
      <c r="F44" s="54" t="e">
        <f t="shared" si="2"/>
        <v>#VALUE!</v>
      </c>
      <c r="G44" s="56" t="e">
        <f t="shared" ca="1" si="5"/>
        <v>#VALUE!</v>
      </c>
      <c r="H44" s="56" t="e">
        <f t="shared" ca="1" si="3"/>
        <v>#VALUE!</v>
      </c>
      <c r="I44" s="153">
        <f t="shared" ca="1" si="4"/>
        <v>43010</v>
      </c>
    </row>
    <row r="45" spans="1:9" x14ac:dyDescent="0.25">
      <c r="C45" s="57" t="s">
        <v>0</v>
      </c>
      <c r="E45" s="54" t="e">
        <f t="shared" si="1"/>
        <v>#VALUE!</v>
      </c>
      <c r="F45" s="54" t="e">
        <f t="shared" si="2"/>
        <v>#VALUE!</v>
      </c>
      <c r="G45" s="56" t="e">
        <f t="shared" ca="1" si="5"/>
        <v>#VALUE!</v>
      </c>
      <c r="H45" s="56" t="e">
        <f t="shared" ca="1" si="3"/>
        <v>#VALUE!</v>
      </c>
      <c r="I45" s="153">
        <f t="shared" ca="1" si="4"/>
        <v>43010</v>
      </c>
    </row>
    <row r="46" spans="1:9" x14ac:dyDescent="0.25">
      <c r="C46" s="57" t="s">
        <v>0</v>
      </c>
      <c r="E46" s="54" t="e">
        <f t="shared" si="1"/>
        <v>#VALUE!</v>
      </c>
      <c r="F46" s="54" t="e">
        <f t="shared" si="2"/>
        <v>#VALUE!</v>
      </c>
      <c r="G46" s="56" t="e">
        <f t="shared" ca="1" si="5"/>
        <v>#VALUE!</v>
      </c>
      <c r="H46" s="56" t="e">
        <f t="shared" ca="1" si="3"/>
        <v>#VALUE!</v>
      </c>
      <c r="I46" s="153">
        <f t="shared" ca="1" si="4"/>
        <v>43010</v>
      </c>
    </row>
    <row r="47" spans="1:9" x14ac:dyDescent="0.25">
      <c r="C47" s="57" t="s">
        <v>0</v>
      </c>
      <c r="E47" s="54" t="e">
        <f t="shared" si="1"/>
        <v>#VALUE!</v>
      </c>
      <c r="F47" s="54" t="e">
        <f t="shared" si="2"/>
        <v>#VALUE!</v>
      </c>
      <c r="G47" s="56" t="e">
        <f t="shared" ca="1" si="5"/>
        <v>#VALUE!</v>
      </c>
      <c r="H47" s="56" t="e">
        <f t="shared" ca="1" si="3"/>
        <v>#VALUE!</v>
      </c>
      <c r="I47" s="153">
        <f t="shared" ca="1" si="4"/>
        <v>43010</v>
      </c>
    </row>
    <row r="48" spans="1:9" x14ac:dyDescent="0.25">
      <c r="C48" s="57" t="s">
        <v>0</v>
      </c>
      <c r="E48" s="54" t="e">
        <f t="shared" si="1"/>
        <v>#VALUE!</v>
      </c>
      <c r="F48" s="54" t="e">
        <f t="shared" si="2"/>
        <v>#VALUE!</v>
      </c>
      <c r="G48" s="56" t="e">
        <f t="shared" ca="1" si="5"/>
        <v>#VALUE!</v>
      </c>
      <c r="H48" s="56" t="e">
        <f t="shared" ca="1" si="3"/>
        <v>#VALUE!</v>
      </c>
      <c r="I48" s="153">
        <f t="shared" ca="1" si="4"/>
        <v>43010</v>
      </c>
    </row>
    <row r="49" spans="3:9" x14ac:dyDescent="0.25">
      <c r="C49" s="57" t="s">
        <v>0</v>
      </c>
      <c r="E49" s="54" t="e">
        <f t="shared" si="1"/>
        <v>#VALUE!</v>
      </c>
      <c r="F49" s="54" t="e">
        <f t="shared" si="2"/>
        <v>#VALUE!</v>
      </c>
      <c r="G49" s="56" t="e">
        <f t="shared" ca="1" si="5"/>
        <v>#VALUE!</v>
      </c>
      <c r="H49" s="56" t="e">
        <f t="shared" ca="1" si="3"/>
        <v>#VALUE!</v>
      </c>
      <c r="I49" s="153">
        <f t="shared" ca="1" si="4"/>
        <v>43010</v>
      </c>
    </row>
    <row r="50" spans="3:9" x14ac:dyDescent="0.25">
      <c r="C50" s="57" t="s">
        <v>0</v>
      </c>
      <c r="E50" s="54" t="e">
        <f t="shared" si="1"/>
        <v>#VALUE!</v>
      </c>
      <c r="F50" s="54" t="e">
        <f t="shared" si="2"/>
        <v>#VALUE!</v>
      </c>
      <c r="G50" s="56" t="e">
        <f t="shared" ca="1" si="5"/>
        <v>#VALUE!</v>
      </c>
      <c r="H50" s="56" t="e">
        <f t="shared" ca="1" si="3"/>
        <v>#VALUE!</v>
      </c>
      <c r="I50" s="153">
        <f t="shared" ca="1" si="4"/>
        <v>43010</v>
      </c>
    </row>
    <row r="51" spans="3:9" x14ac:dyDescent="0.25">
      <c r="C51" s="57" t="s">
        <v>0</v>
      </c>
      <c r="E51" s="54" t="e">
        <f t="shared" si="1"/>
        <v>#VALUE!</v>
      </c>
      <c r="F51" s="54" t="e">
        <f t="shared" si="2"/>
        <v>#VALUE!</v>
      </c>
      <c r="G51" s="56" t="e">
        <f t="shared" ca="1" si="5"/>
        <v>#VALUE!</v>
      </c>
      <c r="H51" s="56" t="e">
        <f t="shared" ca="1" si="3"/>
        <v>#VALUE!</v>
      </c>
      <c r="I51" s="153">
        <f t="shared" ca="1" si="4"/>
        <v>43010</v>
      </c>
    </row>
    <row r="52" spans="3:9" x14ac:dyDescent="0.25">
      <c r="C52" s="57" t="s">
        <v>0</v>
      </c>
      <c r="E52" s="54" t="e">
        <f t="shared" si="1"/>
        <v>#VALUE!</v>
      </c>
      <c r="F52" s="54" t="e">
        <f t="shared" si="2"/>
        <v>#VALUE!</v>
      </c>
      <c r="G52" s="56" t="e">
        <f t="shared" ca="1" si="5"/>
        <v>#VALUE!</v>
      </c>
      <c r="H52" s="56" t="e">
        <f t="shared" ca="1" si="3"/>
        <v>#VALUE!</v>
      </c>
      <c r="I52" s="153">
        <f t="shared" ca="1" si="4"/>
        <v>43010</v>
      </c>
    </row>
    <row r="53" spans="3:9" x14ac:dyDescent="0.25">
      <c r="C53" s="57" t="s">
        <v>0</v>
      </c>
      <c r="E53" s="54" t="e">
        <f t="shared" si="1"/>
        <v>#VALUE!</v>
      </c>
      <c r="F53" s="54" t="e">
        <f t="shared" si="2"/>
        <v>#VALUE!</v>
      </c>
      <c r="G53" s="56" t="e">
        <f t="shared" ca="1" si="5"/>
        <v>#VALUE!</v>
      </c>
      <c r="H53" s="56" t="e">
        <f t="shared" ca="1" si="3"/>
        <v>#VALUE!</v>
      </c>
      <c r="I53" s="153">
        <f t="shared" ca="1" si="4"/>
        <v>43010</v>
      </c>
    </row>
    <row r="54" spans="3:9" x14ac:dyDescent="0.25">
      <c r="C54" s="57" t="s">
        <v>0</v>
      </c>
      <c r="E54" s="54" t="e">
        <f t="shared" si="1"/>
        <v>#VALUE!</v>
      </c>
      <c r="F54" s="54" t="e">
        <f t="shared" si="2"/>
        <v>#VALUE!</v>
      </c>
      <c r="G54" s="56" t="e">
        <f t="shared" ca="1" si="5"/>
        <v>#VALUE!</v>
      </c>
      <c r="H54" s="56" t="e">
        <f t="shared" ca="1" si="3"/>
        <v>#VALUE!</v>
      </c>
      <c r="I54" s="153">
        <f t="shared" ca="1" si="4"/>
        <v>43010</v>
      </c>
    </row>
    <row r="55" spans="3:9" x14ac:dyDescent="0.25">
      <c r="C55" s="57" t="s">
        <v>0</v>
      </c>
      <c r="E55" s="54" t="e">
        <f t="shared" si="1"/>
        <v>#VALUE!</v>
      </c>
      <c r="F55" s="54" t="e">
        <f t="shared" si="2"/>
        <v>#VALUE!</v>
      </c>
      <c r="G55" s="56" t="e">
        <f t="shared" ca="1" si="5"/>
        <v>#VALUE!</v>
      </c>
      <c r="H55" s="56" t="e">
        <f t="shared" ca="1" si="3"/>
        <v>#VALUE!</v>
      </c>
      <c r="I55" s="153">
        <f t="shared" ca="1" si="4"/>
        <v>43010</v>
      </c>
    </row>
    <row r="56" spans="3:9" x14ac:dyDescent="0.25">
      <c r="C56" s="57" t="s">
        <v>0</v>
      </c>
      <c r="E56" s="54" t="e">
        <f t="shared" si="1"/>
        <v>#VALUE!</v>
      </c>
      <c r="F56" s="54" t="e">
        <f t="shared" si="2"/>
        <v>#VALUE!</v>
      </c>
      <c r="G56" s="56" t="e">
        <f t="shared" ca="1" si="5"/>
        <v>#VALUE!</v>
      </c>
      <c r="H56" s="56" t="e">
        <f t="shared" ca="1" si="3"/>
        <v>#VALUE!</v>
      </c>
      <c r="I56" s="153">
        <f t="shared" ca="1" si="4"/>
        <v>43010</v>
      </c>
    </row>
    <row r="57" spans="3:9" x14ac:dyDescent="0.25">
      <c r="C57" s="57" t="s">
        <v>0</v>
      </c>
      <c r="E57" s="54" t="e">
        <f t="shared" si="1"/>
        <v>#VALUE!</v>
      </c>
      <c r="F57" s="54" t="e">
        <f t="shared" si="2"/>
        <v>#VALUE!</v>
      </c>
      <c r="G57" s="56" t="e">
        <f t="shared" ca="1" si="5"/>
        <v>#VALUE!</v>
      </c>
      <c r="H57" s="56" t="e">
        <f t="shared" ca="1" si="3"/>
        <v>#VALUE!</v>
      </c>
      <c r="I57" s="153">
        <f t="shared" ca="1" si="4"/>
        <v>43010</v>
      </c>
    </row>
    <row r="58" spans="3:9" x14ac:dyDescent="0.25">
      <c r="C58" s="57" t="s">
        <v>0</v>
      </c>
      <c r="E58" s="54" t="e">
        <f t="shared" si="1"/>
        <v>#VALUE!</v>
      </c>
      <c r="F58" s="54" t="e">
        <f t="shared" si="2"/>
        <v>#VALUE!</v>
      </c>
      <c r="G58" s="56" t="e">
        <f t="shared" ca="1" si="5"/>
        <v>#VALUE!</v>
      </c>
      <c r="H58" s="56" t="e">
        <f t="shared" ca="1" si="3"/>
        <v>#VALUE!</v>
      </c>
      <c r="I58" s="153">
        <f t="shared" ca="1" si="4"/>
        <v>43010</v>
      </c>
    </row>
    <row r="59" spans="3:9" x14ac:dyDescent="0.25">
      <c r="C59" s="57" t="s">
        <v>0</v>
      </c>
      <c r="E59" s="54" t="e">
        <f t="shared" si="1"/>
        <v>#VALUE!</v>
      </c>
      <c r="F59" s="54" t="e">
        <f t="shared" si="2"/>
        <v>#VALUE!</v>
      </c>
      <c r="G59" s="56" t="e">
        <f t="shared" ca="1" si="5"/>
        <v>#VALUE!</v>
      </c>
      <c r="H59" s="56" t="e">
        <f t="shared" ca="1" si="3"/>
        <v>#VALUE!</v>
      </c>
      <c r="I59" s="153">
        <f t="shared" ca="1" si="4"/>
        <v>43010</v>
      </c>
    </row>
    <row r="60" spans="3:9" x14ac:dyDescent="0.25">
      <c r="C60" s="57" t="s">
        <v>0</v>
      </c>
      <c r="E60" s="54" t="e">
        <f t="shared" si="1"/>
        <v>#VALUE!</v>
      </c>
      <c r="F60" s="54" t="e">
        <f t="shared" si="2"/>
        <v>#VALUE!</v>
      </c>
      <c r="G60" s="56" t="e">
        <f t="shared" ca="1" si="5"/>
        <v>#VALUE!</v>
      </c>
      <c r="H60" s="56" t="e">
        <f t="shared" ca="1" si="3"/>
        <v>#VALUE!</v>
      </c>
      <c r="I60" s="153">
        <f t="shared" ca="1" si="4"/>
        <v>43010</v>
      </c>
    </row>
    <row r="61" spans="3:9" x14ac:dyDescent="0.25">
      <c r="C61" s="57" t="s">
        <v>0</v>
      </c>
      <c r="E61" s="54" t="e">
        <f t="shared" si="1"/>
        <v>#VALUE!</v>
      </c>
      <c r="F61" s="54" t="e">
        <f t="shared" si="2"/>
        <v>#VALUE!</v>
      </c>
      <c r="G61" s="56" t="e">
        <f t="shared" ca="1" si="5"/>
        <v>#VALUE!</v>
      </c>
      <c r="H61" s="56" t="e">
        <f t="shared" ca="1" si="3"/>
        <v>#VALUE!</v>
      </c>
      <c r="I61" s="153">
        <f t="shared" ca="1" si="4"/>
        <v>43010</v>
      </c>
    </row>
    <row r="62" spans="3:9" x14ac:dyDescent="0.25">
      <c r="C62" s="57" t="s">
        <v>0</v>
      </c>
      <c r="E62" s="54" t="e">
        <f t="shared" si="1"/>
        <v>#VALUE!</v>
      </c>
      <c r="F62" s="54" t="e">
        <f t="shared" si="2"/>
        <v>#VALUE!</v>
      </c>
      <c r="G62" s="56" t="e">
        <f t="shared" ca="1" si="5"/>
        <v>#VALUE!</v>
      </c>
      <c r="H62" s="56" t="e">
        <f t="shared" ca="1" si="3"/>
        <v>#VALUE!</v>
      </c>
      <c r="I62" s="153">
        <f t="shared" ca="1" si="4"/>
        <v>43010</v>
      </c>
    </row>
    <row r="63" spans="3:9" x14ac:dyDescent="0.25">
      <c r="C63" s="57" t="s">
        <v>0</v>
      </c>
      <c r="E63" s="54" t="e">
        <f t="shared" si="1"/>
        <v>#VALUE!</v>
      </c>
      <c r="F63" s="54" t="e">
        <f t="shared" si="2"/>
        <v>#VALUE!</v>
      </c>
      <c r="G63" s="56" t="e">
        <f t="shared" ca="1" si="5"/>
        <v>#VALUE!</v>
      </c>
      <c r="H63" s="56" t="e">
        <f t="shared" ca="1" si="3"/>
        <v>#VALUE!</v>
      </c>
      <c r="I63" s="153">
        <f t="shared" ca="1" si="4"/>
        <v>43010</v>
      </c>
    </row>
    <row r="64" spans="3:9" x14ac:dyDescent="0.25">
      <c r="C64" s="57" t="s">
        <v>0</v>
      </c>
      <c r="E64" s="54" t="e">
        <f t="shared" si="1"/>
        <v>#VALUE!</v>
      </c>
      <c r="F64" s="54" t="e">
        <f t="shared" si="2"/>
        <v>#VALUE!</v>
      </c>
      <c r="G64" s="56" t="e">
        <f t="shared" ca="1" si="5"/>
        <v>#VALUE!</v>
      </c>
      <c r="H64" s="56" t="e">
        <f t="shared" ca="1" si="3"/>
        <v>#VALUE!</v>
      </c>
      <c r="I64" s="153">
        <f t="shared" ca="1" si="4"/>
        <v>43010</v>
      </c>
    </row>
    <row r="65" spans="3:9" x14ac:dyDescent="0.25">
      <c r="C65" s="57" t="s">
        <v>0</v>
      </c>
      <c r="E65" s="54" t="e">
        <f t="shared" si="1"/>
        <v>#VALUE!</v>
      </c>
      <c r="F65" s="54" t="e">
        <f t="shared" si="2"/>
        <v>#VALUE!</v>
      </c>
      <c r="G65" s="56" t="e">
        <f t="shared" ca="1" si="5"/>
        <v>#VALUE!</v>
      </c>
      <c r="H65" s="56" t="e">
        <f t="shared" ca="1" si="3"/>
        <v>#VALUE!</v>
      </c>
      <c r="I65" s="153">
        <f t="shared" ca="1" si="4"/>
        <v>43010</v>
      </c>
    </row>
    <row r="66" spans="3:9" x14ac:dyDescent="0.25">
      <c r="C66" s="57" t="s">
        <v>0</v>
      </c>
      <c r="E66" s="54" t="e">
        <f t="shared" si="1"/>
        <v>#VALUE!</v>
      </c>
      <c r="F66" s="54" t="e">
        <f t="shared" si="2"/>
        <v>#VALUE!</v>
      </c>
      <c r="G66" s="56" t="e">
        <f t="shared" ref="G66:G97" ca="1" si="6">E66=I66</f>
        <v>#VALUE!</v>
      </c>
      <c r="H66" s="56" t="e">
        <f t="shared" ca="1" si="3"/>
        <v>#VALUE!</v>
      </c>
      <c r="I66" s="153">
        <f t="shared" ca="1" si="4"/>
        <v>43010</v>
      </c>
    </row>
    <row r="67" spans="3:9" x14ac:dyDescent="0.25">
      <c r="C67" s="57" t="s">
        <v>0</v>
      </c>
      <c r="E67" s="54" t="e">
        <f t="shared" ref="E67:E130" si="7">(C67+1)</f>
        <v>#VALUE!</v>
      </c>
      <c r="F67" s="54" t="e">
        <f t="shared" ref="F67:F130" si="8">(C67+3)</f>
        <v>#VALUE!</v>
      </c>
      <c r="G67" s="56" t="e">
        <f t="shared" ca="1" si="6"/>
        <v>#VALUE!</v>
      </c>
      <c r="H67" s="56" t="e">
        <f t="shared" ref="H67:H130" ca="1" si="9">F67=I67</f>
        <v>#VALUE!</v>
      </c>
      <c r="I67" s="153">
        <f t="shared" ref="I67:I130" ca="1" si="10">TODAY()</f>
        <v>43010</v>
      </c>
    </row>
    <row r="68" spans="3:9" x14ac:dyDescent="0.25">
      <c r="C68" s="57" t="s">
        <v>0</v>
      </c>
      <c r="E68" s="54" t="e">
        <f t="shared" si="7"/>
        <v>#VALUE!</v>
      </c>
      <c r="F68" s="54" t="e">
        <f t="shared" si="8"/>
        <v>#VALUE!</v>
      </c>
      <c r="G68" s="56" t="e">
        <f t="shared" ca="1" si="6"/>
        <v>#VALUE!</v>
      </c>
      <c r="H68" s="56" t="e">
        <f t="shared" ca="1" si="9"/>
        <v>#VALUE!</v>
      </c>
      <c r="I68" s="153">
        <f t="shared" ca="1" si="10"/>
        <v>43010</v>
      </c>
    </row>
    <row r="69" spans="3:9" x14ac:dyDescent="0.25">
      <c r="C69" s="57" t="s">
        <v>0</v>
      </c>
      <c r="E69" s="54" t="e">
        <f t="shared" si="7"/>
        <v>#VALUE!</v>
      </c>
      <c r="F69" s="54" t="e">
        <f t="shared" si="8"/>
        <v>#VALUE!</v>
      </c>
      <c r="G69" s="56" t="e">
        <f t="shared" ca="1" si="6"/>
        <v>#VALUE!</v>
      </c>
      <c r="H69" s="56" t="e">
        <f t="shared" ca="1" si="9"/>
        <v>#VALUE!</v>
      </c>
      <c r="I69" s="153">
        <f t="shared" ca="1" si="10"/>
        <v>43010</v>
      </c>
    </row>
    <row r="70" spans="3:9" x14ac:dyDescent="0.25">
      <c r="C70" s="57" t="s">
        <v>0</v>
      </c>
      <c r="E70" s="54" t="e">
        <f t="shared" si="7"/>
        <v>#VALUE!</v>
      </c>
      <c r="F70" s="54" t="e">
        <f t="shared" si="8"/>
        <v>#VALUE!</v>
      </c>
      <c r="G70" s="56" t="e">
        <f t="shared" ca="1" si="6"/>
        <v>#VALUE!</v>
      </c>
      <c r="H70" s="56" t="e">
        <f t="shared" ca="1" si="9"/>
        <v>#VALUE!</v>
      </c>
      <c r="I70" s="153">
        <f t="shared" ca="1" si="10"/>
        <v>43010</v>
      </c>
    </row>
    <row r="71" spans="3:9" x14ac:dyDescent="0.25">
      <c r="C71" s="57" t="s">
        <v>0</v>
      </c>
      <c r="E71" s="54" t="e">
        <f t="shared" si="7"/>
        <v>#VALUE!</v>
      </c>
      <c r="F71" s="54" t="e">
        <f t="shared" si="8"/>
        <v>#VALUE!</v>
      </c>
      <c r="G71" s="56" t="e">
        <f t="shared" ca="1" si="6"/>
        <v>#VALUE!</v>
      </c>
      <c r="H71" s="56" t="e">
        <f t="shared" ca="1" si="9"/>
        <v>#VALUE!</v>
      </c>
      <c r="I71" s="153">
        <f t="shared" ca="1" si="10"/>
        <v>43010</v>
      </c>
    </row>
    <row r="72" spans="3:9" x14ac:dyDescent="0.25">
      <c r="C72" s="57" t="s">
        <v>0</v>
      </c>
      <c r="E72" s="54" t="e">
        <f t="shared" si="7"/>
        <v>#VALUE!</v>
      </c>
      <c r="F72" s="54" t="e">
        <f t="shared" si="8"/>
        <v>#VALUE!</v>
      </c>
      <c r="G72" s="56" t="e">
        <f t="shared" ca="1" si="6"/>
        <v>#VALUE!</v>
      </c>
      <c r="H72" s="56" t="e">
        <f t="shared" ca="1" si="9"/>
        <v>#VALUE!</v>
      </c>
      <c r="I72" s="153">
        <f t="shared" ca="1" si="10"/>
        <v>43010</v>
      </c>
    </row>
    <row r="73" spans="3:9" x14ac:dyDescent="0.25">
      <c r="C73" s="57" t="s">
        <v>0</v>
      </c>
      <c r="E73" s="54" t="e">
        <f t="shared" si="7"/>
        <v>#VALUE!</v>
      </c>
      <c r="F73" s="54" t="e">
        <f t="shared" si="8"/>
        <v>#VALUE!</v>
      </c>
      <c r="G73" s="56" t="e">
        <f t="shared" ca="1" si="6"/>
        <v>#VALUE!</v>
      </c>
      <c r="H73" s="56" t="e">
        <f t="shared" ca="1" si="9"/>
        <v>#VALUE!</v>
      </c>
      <c r="I73" s="153">
        <f t="shared" ca="1" si="10"/>
        <v>43010</v>
      </c>
    </row>
    <row r="74" spans="3:9" x14ac:dyDescent="0.25">
      <c r="C74" s="57" t="s">
        <v>0</v>
      </c>
      <c r="E74" s="54" t="e">
        <f t="shared" si="7"/>
        <v>#VALUE!</v>
      </c>
      <c r="F74" s="54" t="e">
        <f t="shared" si="8"/>
        <v>#VALUE!</v>
      </c>
      <c r="G74" s="56" t="e">
        <f t="shared" ca="1" si="6"/>
        <v>#VALUE!</v>
      </c>
      <c r="H74" s="56" t="e">
        <f t="shared" ca="1" si="9"/>
        <v>#VALUE!</v>
      </c>
      <c r="I74" s="153">
        <f t="shared" ca="1" si="10"/>
        <v>43010</v>
      </c>
    </row>
    <row r="75" spans="3:9" x14ac:dyDescent="0.25">
      <c r="C75" s="57" t="s">
        <v>0</v>
      </c>
      <c r="E75" s="54" t="e">
        <f t="shared" si="7"/>
        <v>#VALUE!</v>
      </c>
      <c r="F75" s="54" t="e">
        <f t="shared" si="8"/>
        <v>#VALUE!</v>
      </c>
      <c r="G75" s="56" t="e">
        <f t="shared" ca="1" si="6"/>
        <v>#VALUE!</v>
      </c>
      <c r="H75" s="56" t="e">
        <f t="shared" ca="1" si="9"/>
        <v>#VALUE!</v>
      </c>
      <c r="I75" s="153">
        <f t="shared" ca="1" si="10"/>
        <v>43010</v>
      </c>
    </row>
    <row r="76" spans="3:9" x14ac:dyDescent="0.25">
      <c r="C76" s="57" t="s">
        <v>0</v>
      </c>
      <c r="E76" s="54" t="e">
        <f t="shared" si="7"/>
        <v>#VALUE!</v>
      </c>
      <c r="F76" s="54" t="e">
        <f t="shared" si="8"/>
        <v>#VALUE!</v>
      </c>
      <c r="G76" s="56" t="e">
        <f t="shared" ca="1" si="6"/>
        <v>#VALUE!</v>
      </c>
      <c r="H76" s="56" t="e">
        <f t="shared" ca="1" si="9"/>
        <v>#VALUE!</v>
      </c>
      <c r="I76" s="153">
        <f t="shared" ca="1" si="10"/>
        <v>43010</v>
      </c>
    </row>
    <row r="77" spans="3:9" x14ac:dyDescent="0.25">
      <c r="C77" s="57" t="s">
        <v>0</v>
      </c>
      <c r="E77" s="54" t="e">
        <f t="shared" si="7"/>
        <v>#VALUE!</v>
      </c>
      <c r="F77" s="54" t="e">
        <f t="shared" si="8"/>
        <v>#VALUE!</v>
      </c>
      <c r="G77" s="56" t="e">
        <f t="shared" ca="1" si="6"/>
        <v>#VALUE!</v>
      </c>
      <c r="H77" s="56" t="e">
        <f t="shared" ca="1" si="9"/>
        <v>#VALUE!</v>
      </c>
      <c r="I77" s="153">
        <f t="shared" ca="1" si="10"/>
        <v>43010</v>
      </c>
    </row>
    <row r="78" spans="3:9" x14ac:dyDescent="0.25">
      <c r="C78" s="57" t="s">
        <v>0</v>
      </c>
      <c r="E78" s="54" t="e">
        <f t="shared" si="7"/>
        <v>#VALUE!</v>
      </c>
      <c r="F78" s="54" t="e">
        <f t="shared" si="8"/>
        <v>#VALUE!</v>
      </c>
      <c r="G78" s="56" t="e">
        <f t="shared" ca="1" si="6"/>
        <v>#VALUE!</v>
      </c>
      <c r="H78" s="56" t="e">
        <f t="shared" ca="1" si="9"/>
        <v>#VALUE!</v>
      </c>
      <c r="I78" s="153">
        <f t="shared" ca="1" si="10"/>
        <v>43010</v>
      </c>
    </row>
    <row r="79" spans="3:9" x14ac:dyDescent="0.25">
      <c r="C79" s="57" t="s">
        <v>0</v>
      </c>
      <c r="E79" s="54" t="e">
        <f t="shared" si="7"/>
        <v>#VALUE!</v>
      </c>
      <c r="F79" s="54" t="e">
        <f t="shared" si="8"/>
        <v>#VALUE!</v>
      </c>
      <c r="G79" s="56" t="e">
        <f t="shared" ca="1" si="6"/>
        <v>#VALUE!</v>
      </c>
      <c r="H79" s="56" t="e">
        <f t="shared" ca="1" si="9"/>
        <v>#VALUE!</v>
      </c>
      <c r="I79" s="153">
        <f t="shared" ca="1" si="10"/>
        <v>43010</v>
      </c>
    </row>
    <row r="80" spans="3:9" x14ac:dyDescent="0.25">
      <c r="C80" s="57" t="s">
        <v>0</v>
      </c>
      <c r="E80" s="54" t="e">
        <f t="shared" si="7"/>
        <v>#VALUE!</v>
      </c>
      <c r="F80" s="54" t="e">
        <f t="shared" si="8"/>
        <v>#VALUE!</v>
      </c>
      <c r="G80" s="56" t="e">
        <f t="shared" ca="1" si="6"/>
        <v>#VALUE!</v>
      </c>
      <c r="H80" s="56" t="e">
        <f t="shared" ca="1" si="9"/>
        <v>#VALUE!</v>
      </c>
      <c r="I80" s="153">
        <f t="shared" ca="1" si="10"/>
        <v>43010</v>
      </c>
    </row>
    <row r="81" spans="3:9" x14ac:dyDescent="0.25">
      <c r="C81" s="57" t="s">
        <v>0</v>
      </c>
      <c r="E81" s="54" t="e">
        <f t="shared" si="7"/>
        <v>#VALUE!</v>
      </c>
      <c r="F81" s="54" t="e">
        <f t="shared" si="8"/>
        <v>#VALUE!</v>
      </c>
      <c r="G81" s="56" t="e">
        <f t="shared" ca="1" si="6"/>
        <v>#VALUE!</v>
      </c>
      <c r="H81" s="56" t="e">
        <f t="shared" ca="1" si="9"/>
        <v>#VALUE!</v>
      </c>
      <c r="I81" s="153">
        <f t="shared" ca="1" si="10"/>
        <v>43010</v>
      </c>
    </row>
    <row r="82" spans="3:9" x14ac:dyDescent="0.25">
      <c r="C82" s="57" t="s">
        <v>0</v>
      </c>
      <c r="E82" s="54" t="e">
        <f t="shared" si="7"/>
        <v>#VALUE!</v>
      </c>
      <c r="F82" s="54" t="e">
        <f t="shared" si="8"/>
        <v>#VALUE!</v>
      </c>
      <c r="G82" s="56" t="e">
        <f t="shared" ca="1" si="6"/>
        <v>#VALUE!</v>
      </c>
      <c r="H82" s="56" t="e">
        <f t="shared" ca="1" si="9"/>
        <v>#VALUE!</v>
      </c>
      <c r="I82" s="153">
        <f t="shared" ca="1" si="10"/>
        <v>43010</v>
      </c>
    </row>
    <row r="83" spans="3:9" x14ac:dyDescent="0.25">
      <c r="C83" s="57" t="s">
        <v>0</v>
      </c>
      <c r="E83" s="54" t="e">
        <f t="shared" si="7"/>
        <v>#VALUE!</v>
      </c>
      <c r="F83" s="54" t="e">
        <f t="shared" si="8"/>
        <v>#VALUE!</v>
      </c>
      <c r="G83" s="56" t="e">
        <f t="shared" ca="1" si="6"/>
        <v>#VALUE!</v>
      </c>
      <c r="H83" s="56" t="e">
        <f t="shared" ca="1" si="9"/>
        <v>#VALUE!</v>
      </c>
      <c r="I83" s="153">
        <f t="shared" ca="1" si="10"/>
        <v>43010</v>
      </c>
    </row>
    <row r="84" spans="3:9" x14ac:dyDescent="0.25">
      <c r="C84" s="57" t="s">
        <v>0</v>
      </c>
      <c r="E84" s="54" t="e">
        <f t="shared" si="7"/>
        <v>#VALUE!</v>
      </c>
      <c r="F84" s="54" t="e">
        <f t="shared" si="8"/>
        <v>#VALUE!</v>
      </c>
      <c r="G84" s="56" t="e">
        <f t="shared" ca="1" si="6"/>
        <v>#VALUE!</v>
      </c>
      <c r="H84" s="56" t="e">
        <f t="shared" ca="1" si="9"/>
        <v>#VALUE!</v>
      </c>
      <c r="I84" s="153">
        <f t="shared" ca="1" si="10"/>
        <v>43010</v>
      </c>
    </row>
    <row r="85" spans="3:9" x14ac:dyDescent="0.25">
      <c r="C85" s="57" t="s">
        <v>0</v>
      </c>
      <c r="E85" s="54" t="e">
        <f t="shared" si="7"/>
        <v>#VALUE!</v>
      </c>
      <c r="F85" s="54" t="e">
        <f t="shared" si="8"/>
        <v>#VALUE!</v>
      </c>
      <c r="G85" s="56" t="e">
        <f t="shared" ca="1" si="6"/>
        <v>#VALUE!</v>
      </c>
      <c r="H85" s="56" t="e">
        <f t="shared" ca="1" si="9"/>
        <v>#VALUE!</v>
      </c>
      <c r="I85" s="153">
        <f t="shared" ca="1" si="10"/>
        <v>43010</v>
      </c>
    </row>
    <row r="86" spans="3:9" x14ac:dyDescent="0.25">
      <c r="C86" s="57" t="s">
        <v>0</v>
      </c>
      <c r="E86" s="54" t="e">
        <f t="shared" si="7"/>
        <v>#VALUE!</v>
      </c>
      <c r="F86" s="54" t="e">
        <f t="shared" si="8"/>
        <v>#VALUE!</v>
      </c>
      <c r="G86" s="56" t="e">
        <f t="shared" ca="1" si="6"/>
        <v>#VALUE!</v>
      </c>
      <c r="H86" s="56" t="e">
        <f t="shared" ca="1" si="9"/>
        <v>#VALUE!</v>
      </c>
      <c r="I86" s="153">
        <f t="shared" ca="1" si="10"/>
        <v>43010</v>
      </c>
    </row>
    <row r="87" spans="3:9" x14ac:dyDescent="0.25">
      <c r="C87" s="57" t="s">
        <v>0</v>
      </c>
      <c r="E87" s="54" t="e">
        <f t="shared" si="7"/>
        <v>#VALUE!</v>
      </c>
      <c r="F87" s="54" t="e">
        <f t="shared" si="8"/>
        <v>#VALUE!</v>
      </c>
      <c r="G87" s="56" t="e">
        <f t="shared" ca="1" si="6"/>
        <v>#VALUE!</v>
      </c>
      <c r="H87" s="56" t="e">
        <f t="shared" ca="1" si="9"/>
        <v>#VALUE!</v>
      </c>
      <c r="I87" s="153">
        <f t="shared" ca="1" si="10"/>
        <v>43010</v>
      </c>
    </row>
    <row r="88" spans="3:9" x14ac:dyDescent="0.25">
      <c r="C88" s="57" t="s">
        <v>0</v>
      </c>
      <c r="E88" s="54" t="e">
        <f t="shared" si="7"/>
        <v>#VALUE!</v>
      </c>
      <c r="F88" s="54" t="e">
        <f t="shared" si="8"/>
        <v>#VALUE!</v>
      </c>
      <c r="G88" s="56" t="e">
        <f t="shared" ca="1" si="6"/>
        <v>#VALUE!</v>
      </c>
      <c r="H88" s="56" t="e">
        <f t="shared" ca="1" si="9"/>
        <v>#VALUE!</v>
      </c>
      <c r="I88" s="153">
        <f t="shared" ca="1" si="10"/>
        <v>43010</v>
      </c>
    </row>
    <row r="89" spans="3:9" x14ac:dyDescent="0.25">
      <c r="C89" s="57" t="s">
        <v>0</v>
      </c>
      <c r="E89" s="54" t="e">
        <f t="shared" si="7"/>
        <v>#VALUE!</v>
      </c>
      <c r="F89" s="54" t="e">
        <f t="shared" si="8"/>
        <v>#VALUE!</v>
      </c>
      <c r="G89" s="56" t="e">
        <f t="shared" ca="1" si="6"/>
        <v>#VALUE!</v>
      </c>
      <c r="H89" s="56" t="e">
        <f t="shared" ca="1" si="9"/>
        <v>#VALUE!</v>
      </c>
      <c r="I89" s="153">
        <f t="shared" ca="1" si="10"/>
        <v>43010</v>
      </c>
    </row>
    <row r="90" spans="3:9" x14ac:dyDescent="0.25">
      <c r="C90" s="57" t="s">
        <v>0</v>
      </c>
      <c r="E90" s="54" t="e">
        <f t="shared" si="7"/>
        <v>#VALUE!</v>
      </c>
      <c r="F90" s="54" t="e">
        <f t="shared" si="8"/>
        <v>#VALUE!</v>
      </c>
      <c r="G90" s="56" t="e">
        <f t="shared" ca="1" si="6"/>
        <v>#VALUE!</v>
      </c>
      <c r="H90" s="56" t="e">
        <f t="shared" ca="1" si="9"/>
        <v>#VALUE!</v>
      </c>
      <c r="I90" s="153">
        <f t="shared" ca="1" si="10"/>
        <v>43010</v>
      </c>
    </row>
    <row r="91" spans="3:9" x14ac:dyDescent="0.25">
      <c r="C91" s="57" t="s">
        <v>0</v>
      </c>
      <c r="E91" s="54" t="e">
        <f t="shared" si="7"/>
        <v>#VALUE!</v>
      </c>
      <c r="F91" s="54" t="e">
        <f t="shared" si="8"/>
        <v>#VALUE!</v>
      </c>
      <c r="G91" s="56" t="e">
        <f t="shared" ca="1" si="6"/>
        <v>#VALUE!</v>
      </c>
      <c r="H91" s="56" t="e">
        <f t="shared" ca="1" si="9"/>
        <v>#VALUE!</v>
      </c>
      <c r="I91" s="153">
        <f t="shared" ca="1" si="10"/>
        <v>43010</v>
      </c>
    </row>
    <row r="92" spans="3:9" x14ac:dyDescent="0.25">
      <c r="C92" s="57" t="s">
        <v>0</v>
      </c>
      <c r="E92" s="54" t="e">
        <f t="shared" si="7"/>
        <v>#VALUE!</v>
      </c>
      <c r="F92" s="54" t="e">
        <f t="shared" si="8"/>
        <v>#VALUE!</v>
      </c>
      <c r="G92" s="56" t="e">
        <f t="shared" ca="1" si="6"/>
        <v>#VALUE!</v>
      </c>
      <c r="H92" s="56" t="e">
        <f t="shared" ca="1" si="9"/>
        <v>#VALUE!</v>
      </c>
      <c r="I92" s="153">
        <f t="shared" ca="1" si="10"/>
        <v>43010</v>
      </c>
    </row>
    <row r="93" spans="3:9" x14ac:dyDescent="0.25">
      <c r="C93" s="57" t="s">
        <v>0</v>
      </c>
      <c r="E93" s="54" t="e">
        <f t="shared" si="7"/>
        <v>#VALUE!</v>
      </c>
      <c r="F93" s="54" t="e">
        <f t="shared" si="8"/>
        <v>#VALUE!</v>
      </c>
      <c r="G93" s="56" t="e">
        <f t="shared" ca="1" si="6"/>
        <v>#VALUE!</v>
      </c>
      <c r="H93" s="56" t="e">
        <f t="shared" ca="1" si="9"/>
        <v>#VALUE!</v>
      </c>
      <c r="I93" s="153">
        <f t="shared" ca="1" si="10"/>
        <v>43010</v>
      </c>
    </row>
    <row r="94" spans="3:9" x14ac:dyDescent="0.25">
      <c r="C94" s="57" t="s">
        <v>0</v>
      </c>
      <c r="E94" s="54" t="e">
        <f t="shared" si="7"/>
        <v>#VALUE!</v>
      </c>
      <c r="F94" s="54" t="e">
        <f t="shared" si="8"/>
        <v>#VALUE!</v>
      </c>
      <c r="G94" s="56" t="e">
        <f t="shared" ca="1" si="6"/>
        <v>#VALUE!</v>
      </c>
      <c r="H94" s="56" t="e">
        <f t="shared" ca="1" si="9"/>
        <v>#VALUE!</v>
      </c>
      <c r="I94" s="153">
        <f t="shared" ca="1" si="10"/>
        <v>43010</v>
      </c>
    </row>
    <row r="95" spans="3:9" x14ac:dyDescent="0.25">
      <c r="C95" s="57" t="s">
        <v>0</v>
      </c>
      <c r="E95" s="54" t="e">
        <f t="shared" si="7"/>
        <v>#VALUE!</v>
      </c>
      <c r="F95" s="54" t="e">
        <f t="shared" si="8"/>
        <v>#VALUE!</v>
      </c>
      <c r="G95" s="56" t="e">
        <f t="shared" ca="1" si="6"/>
        <v>#VALUE!</v>
      </c>
      <c r="H95" s="56" t="e">
        <f t="shared" ca="1" si="9"/>
        <v>#VALUE!</v>
      </c>
      <c r="I95" s="153">
        <f t="shared" ca="1" si="10"/>
        <v>43010</v>
      </c>
    </row>
    <row r="96" spans="3:9" x14ac:dyDescent="0.25">
      <c r="C96" s="57" t="s">
        <v>0</v>
      </c>
      <c r="E96" s="54" t="e">
        <f t="shared" si="7"/>
        <v>#VALUE!</v>
      </c>
      <c r="F96" s="54" t="e">
        <f t="shared" si="8"/>
        <v>#VALUE!</v>
      </c>
      <c r="G96" s="56" t="e">
        <f t="shared" ca="1" si="6"/>
        <v>#VALUE!</v>
      </c>
      <c r="H96" s="56" t="e">
        <f t="shared" ca="1" si="9"/>
        <v>#VALUE!</v>
      </c>
      <c r="I96" s="153">
        <f t="shared" ca="1" si="10"/>
        <v>43010</v>
      </c>
    </row>
    <row r="97" spans="3:9" x14ac:dyDescent="0.25">
      <c r="C97" s="57" t="s">
        <v>0</v>
      </c>
      <c r="E97" s="54" t="e">
        <f t="shared" si="7"/>
        <v>#VALUE!</v>
      </c>
      <c r="F97" s="54" t="e">
        <f t="shared" si="8"/>
        <v>#VALUE!</v>
      </c>
      <c r="G97" s="56" t="e">
        <f t="shared" ca="1" si="6"/>
        <v>#VALUE!</v>
      </c>
      <c r="H97" s="56" t="e">
        <f t="shared" ca="1" si="9"/>
        <v>#VALUE!</v>
      </c>
      <c r="I97" s="153">
        <f t="shared" ca="1" si="10"/>
        <v>43010</v>
      </c>
    </row>
    <row r="98" spans="3:9" x14ac:dyDescent="0.25">
      <c r="C98" s="57" t="s">
        <v>0</v>
      </c>
      <c r="E98" s="54" t="e">
        <f t="shared" si="7"/>
        <v>#VALUE!</v>
      </c>
      <c r="F98" s="54" t="e">
        <f t="shared" si="8"/>
        <v>#VALUE!</v>
      </c>
      <c r="G98" s="56" t="e">
        <f t="shared" ref="G98:G129" ca="1" si="11">E98=I98</f>
        <v>#VALUE!</v>
      </c>
      <c r="H98" s="56" t="e">
        <f t="shared" ca="1" si="9"/>
        <v>#VALUE!</v>
      </c>
      <c r="I98" s="153">
        <f t="shared" ca="1" si="10"/>
        <v>43010</v>
      </c>
    </row>
    <row r="99" spans="3:9" x14ac:dyDescent="0.25">
      <c r="C99" s="57" t="s">
        <v>0</v>
      </c>
      <c r="E99" s="54" t="e">
        <f t="shared" si="7"/>
        <v>#VALUE!</v>
      </c>
      <c r="F99" s="54" t="e">
        <f t="shared" si="8"/>
        <v>#VALUE!</v>
      </c>
      <c r="G99" s="56" t="e">
        <f t="shared" ca="1" si="11"/>
        <v>#VALUE!</v>
      </c>
      <c r="H99" s="56" t="e">
        <f t="shared" ca="1" si="9"/>
        <v>#VALUE!</v>
      </c>
      <c r="I99" s="153">
        <f t="shared" ca="1" si="10"/>
        <v>43010</v>
      </c>
    </row>
    <row r="100" spans="3:9" x14ac:dyDescent="0.25">
      <c r="C100" s="57" t="s">
        <v>0</v>
      </c>
      <c r="E100" s="54" t="e">
        <f t="shared" si="7"/>
        <v>#VALUE!</v>
      </c>
      <c r="F100" s="54" t="e">
        <f t="shared" si="8"/>
        <v>#VALUE!</v>
      </c>
      <c r="G100" s="56" t="e">
        <f t="shared" ca="1" si="11"/>
        <v>#VALUE!</v>
      </c>
      <c r="H100" s="56" t="e">
        <f t="shared" ca="1" si="9"/>
        <v>#VALUE!</v>
      </c>
      <c r="I100" s="153">
        <f t="shared" ca="1" si="10"/>
        <v>43010</v>
      </c>
    </row>
    <row r="101" spans="3:9" x14ac:dyDescent="0.25">
      <c r="C101" s="57" t="s">
        <v>0</v>
      </c>
      <c r="E101" s="54" t="e">
        <f t="shared" si="7"/>
        <v>#VALUE!</v>
      </c>
      <c r="F101" s="54" t="e">
        <f t="shared" si="8"/>
        <v>#VALUE!</v>
      </c>
      <c r="G101" s="56" t="e">
        <f t="shared" ca="1" si="11"/>
        <v>#VALUE!</v>
      </c>
      <c r="H101" s="56" t="e">
        <f t="shared" ca="1" si="9"/>
        <v>#VALUE!</v>
      </c>
      <c r="I101" s="153">
        <f t="shared" ca="1" si="10"/>
        <v>43010</v>
      </c>
    </row>
    <row r="102" spans="3:9" x14ac:dyDescent="0.25">
      <c r="C102" s="57" t="s">
        <v>0</v>
      </c>
      <c r="E102" s="54" t="e">
        <f t="shared" si="7"/>
        <v>#VALUE!</v>
      </c>
      <c r="F102" s="54" t="e">
        <f t="shared" si="8"/>
        <v>#VALUE!</v>
      </c>
      <c r="G102" s="56" t="e">
        <f t="shared" ca="1" si="11"/>
        <v>#VALUE!</v>
      </c>
      <c r="H102" s="56" t="e">
        <f t="shared" ca="1" si="9"/>
        <v>#VALUE!</v>
      </c>
      <c r="I102" s="153">
        <f t="shared" ca="1" si="10"/>
        <v>43010</v>
      </c>
    </row>
    <row r="103" spans="3:9" x14ac:dyDescent="0.25">
      <c r="C103" s="57" t="s">
        <v>0</v>
      </c>
      <c r="E103" s="54" t="e">
        <f t="shared" si="7"/>
        <v>#VALUE!</v>
      </c>
      <c r="F103" s="54" t="e">
        <f t="shared" si="8"/>
        <v>#VALUE!</v>
      </c>
      <c r="G103" s="56" t="e">
        <f t="shared" ca="1" si="11"/>
        <v>#VALUE!</v>
      </c>
      <c r="H103" s="56" t="e">
        <f t="shared" ca="1" si="9"/>
        <v>#VALUE!</v>
      </c>
      <c r="I103" s="153">
        <f t="shared" ca="1" si="10"/>
        <v>43010</v>
      </c>
    </row>
    <row r="104" spans="3:9" x14ac:dyDescent="0.25">
      <c r="C104" s="57" t="s">
        <v>0</v>
      </c>
      <c r="E104" s="54" t="e">
        <f t="shared" si="7"/>
        <v>#VALUE!</v>
      </c>
      <c r="F104" s="54" t="e">
        <f t="shared" si="8"/>
        <v>#VALUE!</v>
      </c>
      <c r="G104" s="56" t="e">
        <f t="shared" ca="1" si="11"/>
        <v>#VALUE!</v>
      </c>
      <c r="H104" s="56" t="e">
        <f t="shared" ca="1" si="9"/>
        <v>#VALUE!</v>
      </c>
      <c r="I104" s="153">
        <f t="shared" ca="1" si="10"/>
        <v>43010</v>
      </c>
    </row>
    <row r="105" spans="3:9" x14ac:dyDescent="0.25">
      <c r="C105" s="57" t="s">
        <v>0</v>
      </c>
      <c r="E105" s="54" t="e">
        <f t="shared" si="7"/>
        <v>#VALUE!</v>
      </c>
      <c r="F105" s="54" t="e">
        <f t="shared" si="8"/>
        <v>#VALUE!</v>
      </c>
      <c r="G105" s="56" t="e">
        <f t="shared" ca="1" si="11"/>
        <v>#VALUE!</v>
      </c>
      <c r="H105" s="56" t="e">
        <f t="shared" ca="1" si="9"/>
        <v>#VALUE!</v>
      </c>
      <c r="I105" s="153">
        <f t="shared" ca="1" si="10"/>
        <v>43010</v>
      </c>
    </row>
    <row r="106" spans="3:9" x14ac:dyDescent="0.25">
      <c r="C106" s="57" t="s">
        <v>0</v>
      </c>
      <c r="E106" s="54" t="e">
        <f t="shared" si="7"/>
        <v>#VALUE!</v>
      </c>
      <c r="F106" s="54" t="e">
        <f t="shared" si="8"/>
        <v>#VALUE!</v>
      </c>
      <c r="G106" s="56" t="e">
        <f t="shared" ca="1" si="11"/>
        <v>#VALUE!</v>
      </c>
      <c r="H106" s="56" t="e">
        <f t="shared" ca="1" si="9"/>
        <v>#VALUE!</v>
      </c>
      <c r="I106" s="153">
        <f t="shared" ca="1" si="10"/>
        <v>43010</v>
      </c>
    </row>
    <row r="107" spans="3:9" x14ac:dyDescent="0.25">
      <c r="C107" s="57" t="s">
        <v>0</v>
      </c>
      <c r="E107" s="54" t="e">
        <f t="shared" si="7"/>
        <v>#VALUE!</v>
      </c>
      <c r="F107" s="54" t="e">
        <f t="shared" si="8"/>
        <v>#VALUE!</v>
      </c>
      <c r="G107" s="56" t="e">
        <f t="shared" ca="1" si="11"/>
        <v>#VALUE!</v>
      </c>
      <c r="H107" s="56" t="e">
        <f t="shared" ca="1" si="9"/>
        <v>#VALUE!</v>
      </c>
      <c r="I107" s="153">
        <f t="shared" ca="1" si="10"/>
        <v>43010</v>
      </c>
    </row>
    <row r="108" spans="3:9" x14ac:dyDescent="0.25">
      <c r="C108" s="57" t="s">
        <v>0</v>
      </c>
      <c r="E108" s="54" t="e">
        <f t="shared" si="7"/>
        <v>#VALUE!</v>
      </c>
      <c r="F108" s="54" t="e">
        <f t="shared" si="8"/>
        <v>#VALUE!</v>
      </c>
      <c r="G108" s="56" t="e">
        <f t="shared" ca="1" si="11"/>
        <v>#VALUE!</v>
      </c>
      <c r="H108" s="56" t="e">
        <f t="shared" ca="1" si="9"/>
        <v>#VALUE!</v>
      </c>
      <c r="I108" s="153">
        <f t="shared" ca="1" si="10"/>
        <v>43010</v>
      </c>
    </row>
    <row r="109" spans="3:9" x14ac:dyDescent="0.25">
      <c r="C109" s="57" t="s">
        <v>0</v>
      </c>
      <c r="E109" s="54" t="e">
        <f t="shared" si="7"/>
        <v>#VALUE!</v>
      </c>
      <c r="F109" s="54" t="e">
        <f t="shared" si="8"/>
        <v>#VALUE!</v>
      </c>
      <c r="G109" s="56" t="e">
        <f t="shared" ca="1" si="11"/>
        <v>#VALUE!</v>
      </c>
      <c r="H109" s="56" t="e">
        <f t="shared" ca="1" si="9"/>
        <v>#VALUE!</v>
      </c>
      <c r="I109" s="153">
        <f t="shared" ca="1" si="10"/>
        <v>43010</v>
      </c>
    </row>
    <row r="110" spans="3:9" x14ac:dyDescent="0.25">
      <c r="C110" s="57" t="s">
        <v>0</v>
      </c>
      <c r="E110" s="54" t="e">
        <f t="shared" si="7"/>
        <v>#VALUE!</v>
      </c>
      <c r="F110" s="54" t="e">
        <f t="shared" si="8"/>
        <v>#VALUE!</v>
      </c>
      <c r="G110" s="56" t="e">
        <f t="shared" ca="1" si="11"/>
        <v>#VALUE!</v>
      </c>
      <c r="H110" s="56" t="e">
        <f t="shared" ca="1" si="9"/>
        <v>#VALUE!</v>
      </c>
      <c r="I110" s="153">
        <f t="shared" ca="1" si="10"/>
        <v>43010</v>
      </c>
    </row>
    <row r="111" spans="3:9" x14ac:dyDescent="0.25">
      <c r="C111" s="57" t="s">
        <v>0</v>
      </c>
      <c r="E111" s="54" t="e">
        <f t="shared" si="7"/>
        <v>#VALUE!</v>
      </c>
      <c r="F111" s="54" t="e">
        <f t="shared" si="8"/>
        <v>#VALUE!</v>
      </c>
      <c r="G111" s="56" t="e">
        <f t="shared" ca="1" si="11"/>
        <v>#VALUE!</v>
      </c>
      <c r="H111" s="56" t="e">
        <f t="shared" ca="1" si="9"/>
        <v>#VALUE!</v>
      </c>
      <c r="I111" s="153">
        <f t="shared" ca="1" si="10"/>
        <v>43010</v>
      </c>
    </row>
    <row r="112" spans="3:9" x14ac:dyDescent="0.25">
      <c r="C112" s="57" t="s">
        <v>0</v>
      </c>
      <c r="E112" s="54" t="e">
        <f t="shared" si="7"/>
        <v>#VALUE!</v>
      </c>
      <c r="F112" s="54" t="e">
        <f t="shared" si="8"/>
        <v>#VALUE!</v>
      </c>
      <c r="G112" s="56" t="e">
        <f t="shared" ca="1" si="11"/>
        <v>#VALUE!</v>
      </c>
      <c r="H112" s="56" t="e">
        <f t="shared" ca="1" si="9"/>
        <v>#VALUE!</v>
      </c>
      <c r="I112" s="153">
        <f t="shared" ca="1" si="10"/>
        <v>43010</v>
      </c>
    </row>
    <row r="113" spans="3:9" x14ac:dyDescent="0.25">
      <c r="C113" s="57" t="s">
        <v>0</v>
      </c>
      <c r="E113" s="54" t="e">
        <f t="shared" si="7"/>
        <v>#VALUE!</v>
      </c>
      <c r="F113" s="54" t="e">
        <f t="shared" si="8"/>
        <v>#VALUE!</v>
      </c>
      <c r="G113" s="56" t="e">
        <f t="shared" ca="1" si="11"/>
        <v>#VALUE!</v>
      </c>
      <c r="H113" s="56" t="e">
        <f t="shared" ca="1" si="9"/>
        <v>#VALUE!</v>
      </c>
      <c r="I113" s="153">
        <f t="shared" ca="1" si="10"/>
        <v>43010</v>
      </c>
    </row>
    <row r="114" spans="3:9" x14ac:dyDescent="0.25">
      <c r="C114" s="57" t="s">
        <v>0</v>
      </c>
      <c r="E114" s="54" t="e">
        <f t="shared" si="7"/>
        <v>#VALUE!</v>
      </c>
      <c r="F114" s="54" t="e">
        <f t="shared" si="8"/>
        <v>#VALUE!</v>
      </c>
      <c r="G114" s="56" t="e">
        <f t="shared" ca="1" si="11"/>
        <v>#VALUE!</v>
      </c>
      <c r="H114" s="56" t="e">
        <f t="shared" ca="1" si="9"/>
        <v>#VALUE!</v>
      </c>
      <c r="I114" s="153">
        <f t="shared" ca="1" si="10"/>
        <v>43010</v>
      </c>
    </row>
    <row r="115" spans="3:9" x14ac:dyDescent="0.25">
      <c r="C115" s="57" t="s">
        <v>0</v>
      </c>
      <c r="E115" s="54" t="e">
        <f t="shared" si="7"/>
        <v>#VALUE!</v>
      </c>
      <c r="F115" s="54" t="e">
        <f t="shared" si="8"/>
        <v>#VALUE!</v>
      </c>
      <c r="G115" s="56" t="e">
        <f t="shared" ca="1" si="11"/>
        <v>#VALUE!</v>
      </c>
      <c r="H115" s="56" t="e">
        <f t="shared" ca="1" si="9"/>
        <v>#VALUE!</v>
      </c>
      <c r="I115" s="153">
        <f t="shared" ca="1" si="10"/>
        <v>43010</v>
      </c>
    </row>
    <row r="116" spans="3:9" x14ac:dyDescent="0.25">
      <c r="C116" s="57" t="s">
        <v>0</v>
      </c>
      <c r="E116" s="54" t="e">
        <f t="shared" si="7"/>
        <v>#VALUE!</v>
      </c>
      <c r="F116" s="54" t="e">
        <f t="shared" si="8"/>
        <v>#VALUE!</v>
      </c>
      <c r="G116" s="56" t="e">
        <f t="shared" ca="1" si="11"/>
        <v>#VALUE!</v>
      </c>
      <c r="H116" s="56" t="e">
        <f t="shared" ca="1" si="9"/>
        <v>#VALUE!</v>
      </c>
      <c r="I116" s="153">
        <f t="shared" ca="1" si="10"/>
        <v>43010</v>
      </c>
    </row>
    <row r="117" spans="3:9" x14ac:dyDescent="0.25">
      <c r="C117" s="57" t="s">
        <v>0</v>
      </c>
      <c r="E117" s="54" t="e">
        <f t="shared" si="7"/>
        <v>#VALUE!</v>
      </c>
      <c r="F117" s="54" t="e">
        <f t="shared" si="8"/>
        <v>#VALUE!</v>
      </c>
      <c r="G117" s="56" t="e">
        <f t="shared" ca="1" si="11"/>
        <v>#VALUE!</v>
      </c>
      <c r="H117" s="56" t="e">
        <f t="shared" ca="1" si="9"/>
        <v>#VALUE!</v>
      </c>
      <c r="I117" s="153">
        <f t="shared" ca="1" si="10"/>
        <v>43010</v>
      </c>
    </row>
    <row r="118" spans="3:9" x14ac:dyDescent="0.25">
      <c r="C118" s="57" t="s">
        <v>0</v>
      </c>
      <c r="E118" s="54" t="e">
        <f t="shared" si="7"/>
        <v>#VALUE!</v>
      </c>
      <c r="F118" s="54" t="e">
        <f t="shared" si="8"/>
        <v>#VALUE!</v>
      </c>
      <c r="G118" s="56" t="e">
        <f t="shared" ca="1" si="11"/>
        <v>#VALUE!</v>
      </c>
      <c r="H118" s="56" t="e">
        <f t="shared" ca="1" si="9"/>
        <v>#VALUE!</v>
      </c>
      <c r="I118" s="153">
        <f t="shared" ca="1" si="10"/>
        <v>43010</v>
      </c>
    </row>
    <row r="119" spans="3:9" x14ac:dyDescent="0.25">
      <c r="C119" s="57" t="s">
        <v>0</v>
      </c>
      <c r="E119" s="54" t="e">
        <f t="shared" si="7"/>
        <v>#VALUE!</v>
      </c>
      <c r="F119" s="54" t="e">
        <f t="shared" si="8"/>
        <v>#VALUE!</v>
      </c>
      <c r="G119" s="56" t="e">
        <f t="shared" ca="1" si="11"/>
        <v>#VALUE!</v>
      </c>
      <c r="H119" s="56" t="e">
        <f t="shared" ca="1" si="9"/>
        <v>#VALUE!</v>
      </c>
      <c r="I119" s="153">
        <f t="shared" ca="1" si="10"/>
        <v>43010</v>
      </c>
    </row>
    <row r="120" spans="3:9" x14ac:dyDescent="0.25">
      <c r="C120" s="57" t="s">
        <v>0</v>
      </c>
      <c r="E120" s="54" t="e">
        <f t="shared" si="7"/>
        <v>#VALUE!</v>
      </c>
      <c r="F120" s="54" t="e">
        <f t="shared" si="8"/>
        <v>#VALUE!</v>
      </c>
      <c r="G120" s="56" t="e">
        <f t="shared" ca="1" si="11"/>
        <v>#VALUE!</v>
      </c>
      <c r="H120" s="56" t="e">
        <f t="shared" ca="1" si="9"/>
        <v>#VALUE!</v>
      </c>
      <c r="I120" s="153">
        <f t="shared" ca="1" si="10"/>
        <v>43010</v>
      </c>
    </row>
    <row r="121" spans="3:9" x14ac:dyDescent="0.25">
      <c r="C121" s="57" t="s">
        <v>0</v>
      </c>
      <c r="E121" s="54" t="e">
        <f t="shared" si="7"/>
        <v>#VALUE!</v>
      </c>
      <c r="F121" s="54" t="e">
        <f t="shared" si="8"/>
        <v>#VALUE!</v>
      </c>
      <c r="G121" s="56" t="e">
        <f t="shared" ca="1" si="11"/>
        <v>#VALUE!</v>
      </c>
      <c r="H121" s="56" t="e">
        <f t="shared" ca="1" si="9"/>
        <v>#VALUE!</v>
      </c>
      <c r="I121" s="153">
        <f t="shared" ca="1" si="10"/>
        <v>43010</v>
      </c>
    </row>
    <row r="122" spans="3:9" x14ac:dyDescent="0.25">
      <c r="C122" s="57" t="s">
        <v>0</v>
      </c>
      <c r="E122" s="54" t="e">
        <f t="shared" si="7"/>
        <v>#VALUE!</v>
      </c>
      <c r="F122" s="54" t="e">
        <f t="shared" si="8"/>
        <v>#VALUE!</v>
      </c>
      <c r="G122" s="56" t="e">
        <f t="shared" ca="1" si="11"/>
        <v>#VALUE!</v>
      </c>
      <c r="H122" s="56" t="e">
        <f t="shared" ca="1" si="9"/>
        <v>#VALUE!</v>
      </c>
      <c r="I122" s="153">
        <f t="shared" ca="1" si="10"/>
        <v>43010</v>
      </c>
    </row>
    <row r="123" spans="3:9" x14ac:dyDescent="0.25">
      <c r="C123" s="57" t="s">
        <v>0</v>
      </c>
      <c r="E123" s="54" t="e">
        <f t="shared" si="7"/>
        <v>#VALUE!</v>
      </c>
      <c r="F123" s="54" t="e">
        <f t="shared" si="8"/>
        <v>#VALUE!</v>
      </c>
      <c r="G123" s="56" t="e">
        <f t="shared" ca="1" si="11"/>
        <v>#VALUE!</v>
      </c>
      <c r="H123" s="56" t="e">
        <f t="shared" ca="1" si="9"/>
        <v>#VALUE!</v>
      </c>
      <c r="I123" s="153">
        <f t="shared" ca="1" si="10"/>
        <v>43010</v>
      </c>
    </row>
    <row r="124" spans="3:9" x14ac:dyDescent="0.25">
      <c r="C124" s="57" t="s">
        <v>0</v>
      </c>
      <c r="E124" s="54" t="e">
        <f t="shared" si="7"/>
        <v>#VALUE!</v>
      </c>
      <c r="F124" s="54" t="e">
        <f t="shared" si="8"/>
        <v>#VALUE!</v>
      </c>
      <c r="G124" s="56" t="e">
        <f t="shared" ca="1" si="11"/>
        <v>#VALUE!</v>
      </c>
      <c r="H124" s="56" t="e">
        <f t="shared" ca="1" si="9"/>
        <v>#VALUE!</v>
      </c>
      <c r="I124" s="153">
        <f t="shared" ca="1" si="10"/>
        <v>43010</v>
      </c>
    </row>
    <row r="125" spans="3:9" x14ac:dyDescent="0.25">
      <c r="C125" s="57" t="s">
        <v>0</v>
      </c>
      <c r="E125" s="54" t="e">
        <f t="shared" si="7"/>
        <v>#VALUE!</v>
      </c>
      <c r="F125" s="54" t="e">
        <f t="shared" si="8"/>
        <v>#VALUE!</v>
      </c>
      <c r="G125" s="56" t="e">
        <f t="shared" ca="1" si="11"/>
        <v>#VALUE!</v>
      </c>
      <c r="H125" s="56" t="e">
        <f t="shared" ca="1" si="9"/>
        <v>#VALUE!</v>
      </c>
      <c r="I125" s="153">
        <f t="shared" ca="1" si="10"/>
        <v>43010</v>
      </c>
    </row>
    <row r="126" spans="3:9" x14ac:dyDescent="0.25">
      <c r="C126" s="57" t="s">
        <v>0</v>
      </c>
      <c r="E126" s="54" t="e">
        <f t="shared" si="7"/>
        <v>#VALUE!</v>
      </c>
      <c r="F126" s="54" t="e">
        <f t="shared" si="8"/>
        <v>#VALUE!</v>
      </c>
      <c r="G126" s="56" t="e">
        <f t="shared" ca="1" si="11"/>
        <v>#VALUE!</v>
      </c>
      <c r="H126" s="56" t="e">
        <f t="shared" ca="1" si="9"/>
        <v>#VALUE!</v>
      </c>
      <c r="I126" s="153">
        <f t="shared" ca="1" si="10"/>
        <v>43010</v>
      </c>
    </row>
    <row r="127" spans="3:9" x14ac:dyDescent="0.25">
      <c r="C127" s="57" t="s">
        <v>0</v>
      </c>
      <c r="E127" s="54" t="e">
        <f t="shared" si="7"/>
        <v>#VALUE!</v>
      </c>
      <c r="F127" s="54" t="e">
        <f t="shared" si="8"/>
        <v>#VALUE!</v>
      </c>
      <c r="G127" s="56" t="e">
        <f t="shared" ca="1" si="11"/>
        <v>#VALUE!</v>
      </c>
      <c r="H127" s="56" t="e">
        <f t="shared" ca="1" si="9"/>
        <v>#VALUE!</v>
      </c>
      <c r="I127" s="153">
        <f t="shared" ca="1" si="10"/>
        <v>43010</v>
      </c>
    </row>
    <row r="128" spans="3:9" x14ac:dyDescent="0.25">
      <c r="C128" s="57" t="s">
        <v>0</v>
      </c>
      <c r="E128" s="54" t="e">
        <f t="shared" si="7"/>
        <v>#VALUE!</v>
      </c>
      <c r="F128" s="54" t="e">
        <f t="shared" si="8"/>
        <v>#VALUE!</v>
      </c>
      <c r="G128" s="56" t="e">
        <f t="shared" ca="1" si="11"/>
        <v>#VALUE!</v>
      </c>
      <c r="H128" s="56" t="e">
        <f t="shared" ca="1" si="9"/>
        <v>#VALUE!</v>
      </c>
      <c r="I128" s="153">
        <f t="shared" ca="1" si="10"/>
        <v>43010</v>
      </c>
    </row>
    <row r="129" spans="3:9" x14ac:dyDescent="0.25">
      <c r="C129" s="57" t="s">
        <v>0</v>
      </c>
      <c r="E129" s="54" t="e">
        <f t="shared" si="7"/>
        <v>#VALUE!</v>
      </c>
      <c r="F129" s="54" t="e">
        <f t="shared" si="8"/>
        <v>#VALUE!</v>
      </c>
      <c r="G129" s="56" t="e">
        <f t="shared" ca="1" si="11"/>
        <v>#VALUE!</v>
      </c>
      <c r="H129" s="56" t="e">
        <f t="shared" ca="1" si="9"/>
        <v>#VALUE!</v>
      </c>
      <c r="I129" s="153">
        <f t="shared" ca="1" si="10"/>
        <v>43010</v>
      </c>
    </row>
    <row r="130" spans="3:9" x14ac:dyDescent="0.25">
      <c r="C130" s="57" t="s">
        <v>0</v>
      </c>
      <c r="E130" s="54" t="e">
        <f t="shared" si="7"/>
        <v>#VALUE!</v>
      </c>
      <c r="F130" s="54" t="e">
        <f t="shared" si="8"/>
        <v>#VALUE!</v>
      </c>
      <c r="G130" s="56" t="e">
        <f t="shared" ref="G130:G161" ca="1" si="12">E130=I130</f>
        <v>#VALUE!</v>
      </c>
      <c r="H130" s="56" t="e">
        <f t="shared" ca="1" si="9"/>
        <v>#VALUE!</v>
      </c>
      <c r="I130" s="153">
        <f t="shared" ca="1" si="10"/>
        <v>43010</v>
      </c>
    </row>
    <row r="131" spans="3:9" x14ac:dyDescent="0.25">
      <c r="C131" s="57" t="s">
        <v>0</v>
      </c>
      <c r="E131" s="54" t="e">
        <f t="shared" ref="E131:E194" si="13">(C131+1)</f>
        <v>#VALUE!</v>
      </c>
      <c r="F131" s="54" t="e">
        <f t="shared" ref="F131:F194" si="14">(C131+3)</f>
        <v>#VALUE!</v>
      </c>
      <c r="G131" s="56" t="e">
        <f t="shared" ca="1" si="12"/>
        <v>#VALUE!</v>
      </c>
      <c r="H131" s="56" t="e">
        <f t="shared" ref="H131:H194" ca="1" si="15">F131=I131</f>
        <v>#VALUE!</v>
      </c>
      <c r="I131" s="153">
        <f t="shared" ref="I131:I194" ca="1" si="16">TODAY()</f>
        <v>43010</v>
      </c>
    </row>
    <row r="132" spans="3:9" x14ac:dyDescent="0.25">
      <c r="C132" s="57" t="s">
        <v>0</v>
      </c>
      <c r="E132" s="54" t="e">
        <f t="shared" si="13"/>
        <v>#VALUE!</v>
      </c>
      <c r="F132" s="54" t="e">
        <f t="shared" si="14"/>
        <v>#VALUE!</v>
      </c>
      <c r="G132" s="56" t="e">
        <f t="shared" ca="1" si="12"/>
        <v>#VALUE!</v>
      </c>
      <c r="H132" s="56" t="e">
        <f t="shared" ca="1" si="15"/>
        <v>#VALUE!</v>
      </c>
      <c r="I132" s="153">
        <f t="shared" ca="1" si="16"/>
        <v>43010</v>
      </c>
    </row>
    <row r="133" spans="3:9" x14ac:dyDescent="0.25">
      <c r="C133" s="57" t="s">
        <v>0</v>
      </c>
      <c r="E133" s="54" t="e">
        <f t="shared" si="13"/>
        <v>#VALUE!</v>
      </c>
      <c r="F133" s="54" t="e">
        <f t="shared" si="14"/>
        <v>#VALUE!</v>
      </c>
      <c r="G133" s="56" t="e">
        <f t="shared" ca="1" si="12"/>
        <v>#VALUE!</v>
      </c>
      <c r="H133" s="56" t="e">
        <f t="shared" ca="1" si="15"/>
        <v>#VALUE!</v>
      </c>
      <c r="I133" s="153">
        <f t="shared" ca="1" si="16"/>
        <v>43010</v>
      </c>
    </row>
    <row r="134" spans="3:9" x14ac:dyDescent="0.25">
      <c r="C134" s="57" t="s">
        <v>0</v>
      </c>
      <c r="E134" s="54" t="e">
        <f t="shared" si="13"/>
        <v>#VALUE!</v>
      </c>
      <c r="F134" s="54" t="e">
        <f t="shared" si="14"/>
        <v>#VALUE!</v>
      </c>
      <c r="G134" s="56" t="e">
        <f t="shared" ca="1" si="12"/>
        <v>#VALUE!</v>
      </c>
      <c r="H134" s="56" t="e">
        <f t="shared" ca="1" si="15"/>
        <v>#VALUE!</v>
      </c>
      <c r="I134" s="153">
        <f t="shared" ca="1" si="16"/>
        <v>43010</v>
      </c>
    </row>
    <row r="135" spans="3:9" x14ac:dyDescent="0.25">
      <c r="C135" s="57" t="s">
        <v>0</v>
      </c>
      <c r="E135" s="54" t="e">
        <f t="shared" si="13"/>
        <v>#VALUE!</v>
      </c>
      <c r="F135" s="54" t="e">
        <f t="shared" si="14"/>
        <v>#VALUE!</v>
      </c>
      <c r="G135" s="56" t="e">
        <f t="shared" ca="1" si="12"/>
        <v>#VALUE!</v>
      </c>
      <c r="H135" s="56" t="e">
        <f t="shared" ca="1" si="15"/>
        <v>#VALUE!</v>
      </c>
      <c r="I135" s="153">
        <f t="shared" ca="1" si="16"/>
        <v>43010</v>
      </c>
    </row>
    <row r="136" spans="3:9" x14ac:dyDescent="0.25">
      <c r="C136" s="57" t="s">
        <v>0</v>
      </c>
      <c r="E136" s="54" t="e">
        <f t="shared" si="13"/>
        <v>#VALUE!</v>
      </c>
      <c r="F136" s="54" t="e">
        <f t="shared" si="14"/>
        <v>#VALUE!</v>
      </c>
      <c r="G136" s="56" t="e">
        <f t="shared" ca="1" si="12"/>
        <v>#VALUE!</v>
      </c>
      <c r="H136" s="56" t="e">
        <f t="shared" ca="1" si="15"/>
        <v>#VALUE!</v>
      </c>
      <c r="I136" s="153">
        <f t="shared" ca="1" si="16"/>
        <v>43010</v>
      </c>
    </row>
    <row r="137" spans="3:9" x14ac:dyDescent="0.25">
      <c r="C137" s="57" t="s">
        <v>0</v>
      </c>
      <c r="E137" s="54" t="e">
        <f t="shared" si="13"/>
        <v>#VALUE!</v>
      </c>
      <c r="F137" s="54" t="e">
        <f t="shared" si="14"/>
        <v>#VALUE!</v>
      </c>
      <c r="G137" s="56" t="e">
        <f t="shared" ca="1" si="12"/>
        <v>#VALUE!</v>
      </c>
      <c r="H137" s="56" t="e">
        <f t="shared" ca="1" si="15"/>
        <v>#VALUE!</v>
      </c>
      <c r="I137" s="153">
        <f t="shared" ca="1" si="16"/>
        <v>43010</v>
      </c>
    </row>
    <row r="138" spans="3:9" x14ac:dyDescent="0.25">
      <c r="C138" s="57" t="s">
        <v>0</v>
      </c>
      <c r="E138" s="54" t="e">
        <f t="shared" si="13"/>
        <v>#VALUE!</v>
      </c>
      <c r="F138" s="54" t="e">
        <f t="shared" si="14"/>
        <v>#VALUE!</v>
      </c>
      <c r="G138" s="56" t="e">
        <f t="shared" ca="1" si="12"/>
        <v>#VALUE!</v>
      </c>
      <c r="H138" s="56" t="e">
        <f t="shared" ca="1" si="15"/>
        <v>#VALUE!</v>
      </c>
      <c r="I138" s="153">
        <f t="shared" ca="1" si="16"/>
        <v>43010</v>
      </c>
    </row>
    <row r="139" spans="3:9" x14ac:dyDescent="0.25">
      <c r="C139" s="57" t="s">
        <v>0</v>
      </c>
      <c r="E139" s="54" t="e">
        <f t="shared" si="13"/>
        <v>#VALUE!</v>
      </c>
      <c r="F139" s="54" t="e">
        <f t="shared" si="14"/>
        <v>#VALUE!</v>
      </c>
      <c r="G139" s="56" t="e">
        <f t="shared" ca="1" si="12"/>
        <v>#VALUE!</v>
      </c>
      <c r="H139" s="56" t="e">
        <f t="shared" ca="1" si="15"/>
        <v>#VALUE!</v>
      </c>
      <c r="I139" s="153">
        <f t="shared" ca="1" si="16"/>
        <v>43010</v>
      </c>
    </row>
    <row r="140" spans="3:9" x14ac:dyDescent="0.25">
      <c r="C140" s="57" t="s">
        <v>0</v>
      </c>
      <c r="E140" s="54" t="e">
        <f t="shared" si="13"/>
        <v>#VALUE!</v>
      </c>
      <c r="F140" s="54" t="e">
        <f t="shared" si="14"/>
        <v>#VALUE!</v>
      </c>
      <c r="G140" s="56" t="e">
        <f t="shared" ca="1" si="12"/>
        <v>#VALUE!</v>
      </c>
      <c r="H140" s="56" t="e">
        <f t="shared" ca="1" si="15"/>
        <v>#VALUE!</v>
      </c>
      <c r="I140" s="153">
        <f t="shared" ca="1" si="16"/>
        <v>43010</v>
      </c>
    </row>
    <row r="141" spans="3:9" x14ac:dyDescent="0.25">
      <c r="C141" s="57" t="s">
        <v>0</v>
      </c>
      <c r="E141" s="54" t="e">
        <f t="shared" si="13"/>
        <v>#VALUE!</v>
      </c>
      <c r="F141" s="54" t="e">
        <f t="shared" si="14"/>
        <v>#VALUE!</v>
      </c>
      <c r="G141" s="56" t="e">
        <f t="shared" ca="1" si="12"/>
        <v>#VALUE!</v>
      </c>
      <c r="H141" s="56" t="e">
        <f t="shared" ca="1" si="15"/>
        <v>#VALUE!</v>
      </c>
      <c r="I141" s="153">
        <f t="shared" ca="1" si="16"/>
        <v>43010</v>
      </c>
    </row>
    <row r="142" spans="3:9" x14ac:dyDescent="0.25">
      <c r="C142" s="57" t="s">
        <v>0</v>
      </c>
      <c r="E142" s="54" t="e">
        <f t="shared" si="13"/>
        <v>#VALUE!</v>
      </c>
      <c r="F142" s="54" t="e">
        <f t="shared" si="14"/>
        <v>#VALUE!</v>
      </c>
      <c r="G142" s="56" t="e">
        <f t="shared" ca="1" si="12"/>
        <v>#VALUE!</v>
      </c>
      <c r="H142" s="56" t="e">
        <f t="shared" ca="1" si="15"/>
        <v>#VALUE!</v>
      </c>
      <c r="I142" s="153">
        <f t="shared" ca="1" si="16"/>
        <v>43010</v>
      </c>
    </row>
    <row r="143" spans="3:9" x14ac:dyDescent="0.25">
      <c r="C143" s="57" t="s">
        <v>0</v>
      </c>
      <c r="E143" s="54" t="e">
        <f t="shared" si="13"/>
        <v>#VALUE!</v>
      </c>
      <c r="F143" s="54" t="e">
        <f t="shared" si="14"/>
        <v>#VALUE!</v>
      </c>
      <c r="G143" s="56" t="e">
        <f t="shared" ca="1" si="12"/>
        <v>#VALUE!</v>
      </c>
      <c r="H143" s="56" t="e">
        <f t="shared" ca="1" si="15"/>
        <v>#VALUE!</v>
      </c>
      <c r="I143" s="153">
        <f t="shared" ca="1" si="16"/>
        <v>43010</v>
      </c>
    </row>
    <row r="144" spans="3:9" x14ac:dyDescent="0.25">
      <c r="C144" s="57" t="s">
        <v>0</v>
      </c>
      <c r="E144" s="54" t="e">
        <f t="shared" si="13"/>
        <v>#VALUE!</v>
      </c>
      <c r="F144" s="54" t="e">
        <f t="shared" si="14"/>
        <v>#VALUE!</v>
      </c>
      <c r="G144" s="56" t="e">
        <f t="shared" ca="1" si="12"/>
        <v>#VALUE!</v>
      </c>
      <c r="H144" s="56" t="e">
        <f t="shared" ca="1" si="15"/>
        <v>#VALUE!</v>
      </c>
      <c r="I144" s="153">
        <f t="shared" ca="1" si="16"/>
        <v>43010</v>
      </c>
    </row>
    <row r="145" spans="3:9" x14ac:dyDescent="0.25">
      <c r="C145" s="57" t="s">
        <v>0</v>
      </c>
      <c r="E145" s="54" t="e">
        <f t="shared" si="13"/>
        <v>#VALUE!</v>
      </c>
      <c r="F145" s="54" t="e">
        <f t="shared" si="14"/>
        <v>#VALUE!</v>
      </c>
      <c r="G145" s="56" t="e">
        <f t="shared" ca="1" si="12"/>
        <v>#VALUE!</v>
      </c>
      <c r="H145" s="56" t="e">
        <f t="shared" ca="1" si="15"/>
        <v>#VALUE!</v>
      </c>
      <c r="I145" s="153">
        <f t="shared" ca="1" si="16"/>
        <v>43010</v>
      </c>
    </row>
    <row r="146" spans="3:9" x14ac:dyDescent="0.25">
      <c r="C146" s="57" t="s">
        <v>0</v>
      </c>
      <c r="E146" s="54" t="e">
        <f t="shared" si="13"/>
        <v>#VALUE!</v>
      </c>
      <c r="F146" s="54" t="e">
        <f t="shared" si="14"/>
        <v>#VALUE!</v>
      </c>
      <c r="G146" s="56" t="e">
        <f t="shared" ca="1" si="12"/>
        <v>#VALUE!</v>
      </c>
      <c r="H146" s="56" t="e">
        <f t="shared" ca="1" si="15"/>
        <v>#VALUE!</v>
      </c>
      <c r="I146" s="153">
        <f t="shared" ca="1" si="16"/>
        <v>43010</v>
      </c>
    </row>
    <row r="147" spans="3:9" x14ac:dyDescent="0.25">
      <c r="C147" s="57" t="s">
        <v>0</v>
      </c>
      <c r="E147" s="54" t="e">
        <f t="shared" si="13"/>
        <v>#VALUE!</v>
      </c>
      <c r="F147" s="54" t="e">
        <f t="shared" si="14"/>
        <v>#VALUE!</v>
      </c>
      <c r="G147" s="56" t="e">
        <f t="shared" ca="1" si="12"/>
        <v>#VALUE!</v>
      </c>
      <c r="H147" s="56" t="e">
        <f t="shared" ca="1" si="15"/>
        <v>#VALUE!</v>
      </c>
      <c r="I147" s="153">
        <f t="shared" ca="1" si="16"/>
        <v>43010</v>
      </c>
    </row>
    <row r="148" spans="3:9" x14ac:dyDescent="0.25">
      <c r="C148" s="57" t="s">
        <v>0</v>
      </c>
      <c r="E148" s="54" t="e">
        <f t="shared" si="13"/>
        <v>#VALUE!</v>
      </c>
      <c r="F148" s="54" t="e">
        <f t="shared" si="14"/>
        <v>#VALUE!</v>
      </c>
      <c r="G148" s="56" t="e">
        <f t="shared" ca="1" si="12"/>
        <v>#VALUE!</v>
      </c>
      <c r="H148" s="56" t="e">
        <f t="shared" ca="1" si="15"/>
        <v>#VALUE!</v>
      </c>
      <c r="I148" s="153">
        <f t="shared" ca="1" si="16"/>
        <v>43010</v>
      </c>
    </row>
    <row r="149" spans="3:9" x14ac:dyDescent="0.25">
      <c r="C149" s="57" t="s">
        <v>0</v>
      </c>
      <c r="E149" s="54" t="e">
        <f t="shared" si="13"/>
        <v>#VALUE!</v>
      </c>
      <c r="F149" s="54" t="e">
        <f t="shared" si="14"/>
        <v>#VALUE!</v>
      </c>
      <c r="G149" s="56" t="e">
        <f t="shared" ca="1" si="12"/>
        <v>#VALUE!</v>
      </c>
      <c r="H149" s="56" t="e">
        <f t="shared" ca="1" si="15"/>
        <v>#VALUE!</v>
      </c>
      <c r="I149" s="153">
        <f t="shared" ca="1" si="16"/>
        <v>43010</v>
      </c>
    </row>
    <row r="150" spans="3:9" x14ac:dyDescent="0.25">
      <c r="C150" s="57" t="s">
        <v>0</v>
      </c>
      <c r="E150" s="54" t="e">
        <f t="shared" si="13"/>
        <v>#VALUE!</v>
      </c>
      <c r="F150" s="54" t="e">
        <f t="shared" si="14"/>
        <v>#VALUE!</v>
      </c>
      <c r="G150" s="56" t="e">
        <f t="shared" ca="1" si="12"/>
        <v>#VALUE!</v>
      </c>
      <c r="H150" s="56" t="e">
        <f t="shared" ca="1" si="15"/>
        <v>#VALUE!</v>
      </c>
      <c r="I150" s="153">
        <f t="shared" ca="1" si="16"/>
        <v>43010</v>
      </c>
    </row>
    <row r="151" spans="3:9" x14ac:dyDescent="0.25">
      <c r="C151" s="57" t="s">
        <v>0</v>
      </c>
      <c r="E151" s="54" t="e">
        <f t="shared" si="13"/>
        <v>#VALUE!</v>
      </c>
      <c r="F151" s="54" t="e">
        <f t="shared" si="14"/>
        <v>#VALUE!</v>
      </c>
      <c r="G151" s="56" t="e">
        <f t="shared" ca="1" si="12"/>
        <v>#VALUE!</v>
      </c>
      <c r="H151" s="56" t="e">
        <f t="shared" ca="1" si="15"/>
        <v>#VALUE!</v>
      </c>
      <c r="I151" s="153">
        <f t="shared" ca="1" si="16"/>
        <v>43010</v>
      </c>
    </row>
    <row r="152" spans="3:9" x14ac:dyDescent="0.25">
      <c r="C152" s="57" t="s">
        <v>0</v>
      </c>
      <c r="E152" s="54" t="e">
        <f t="shared" si="13"/>
        <v>#VALUE!</v>
      </c>
      <c r="F152" s="54" t="e">
        <f t="shared" si="14"/>
        <v>#VALUE!</v>
      </c>
      <c r="G152" s="56" t="e">
        <f t="shared" ca="1" si="12"/>
        <v>#VALUE!</v>
      </c>
      <c r="H152" s="56" t="e">
        <f t="shared" ca="1" si="15"/>
        <v>#VALUE!</v>
      </c>
      <c r="I152" s="153">
        <f t="shared" ca="1" si="16"/>
        <v>43010</v>
      </c>
    </row>
    <row r="153" spans="3:9" x14ac:dyDescent="0.25">
      <c r="C153" s="57" t="s">
        <v>0</v>
      </c>
      <c r="E153" s="54" t="e">
        <f t="shared" si="13"/>
        <v>#VALUE!</v>
      </c>
      <c r="F153" s="54" t="e">
        <f t="shared" si="14"/>
        <v>#VALUE!</v>
      </c>
      <c r="G153" s="56" t="e">
        <f t="shared" ca="1" si="12"/>
        <v>#VALUE!</v>
      </c>
      <c r="H153" s="56" t="e">
        <f t="shared" ca="1" si="15"/>
        <v>#VALUE!</v>
      </c>
      <c r="I153" s="153">
        <f t="shared" ca="1" si="16"/>
        <v>43010</v>
      </c>
    </row>
    <row r="154" spans="3:9" x14ac:dyDescent="0.25">
      <c r="C154" s="57" t="s">
        <v>0</v>
      </c>
      <c r="E154" s="54" t="e">
        <f t="shared" si="13"/>
        <v>#VALUE!</v>
      </c>
      <c r="F154" s="54" t="e">
        <f t="shared" si="14"/>
        <v>#VALUE!</v>
      </c>
      <c r="G154" s="56" t="e">
        <f t="shared" ca="1" si="12"/>
        <v>#VALUE!</v>
      </c>
      <c r="H154" s="56" t="e">
        <f t="shared" ca="1" si="15"/>
        <v>#VALUE!</v>
      </c>
      <c r="I154" s="153">
        <f t="shared" ca="1" si="16"/>
        <v>43010</v>
      </c>
    </row>
    <row r="155" spans="3:9" x14ac:dyDescent="0.25">
      <c r="C155" s="57" t="s">
        <v>0</v>
      </c>
      <c r="E155" s="54" t="e">
        <f t="shared" si="13"/>
        <v>#VALUE!</v>
      </c>
      <c r="F155" s="54" t="e">
        <f t="shared" si="14"/>
        <v>#VALUE!</v>
      </c>
      <c r="G155" s="56" t="e">
        <f t="shared" ca="1" si="12"/>
        <v>#VALUE!</v>
      </c>
      <c r="H155" s="56" t="e">
        <f t="shared" ca="1" si="15"/>
        <v>#VALUE!</v>
      </c>
      <c r="I155" s="153">
        <f t="shared" ca="1" si="16"/>
        <v>43010</v>
      </c>
    </row>
    <row r="156" spans="3:9" x14ac:dyDescent="0.25">
      <c r="C156" s="57" t="s">
        <v>0</v>
      </c>
      <c r="E156" s="54" t="e">
        <f t="shared" si="13"/>
        <v>#VALUE!</v>
      </c>
      <c r="F156" s="54" t="e">
        <f t="shared" si="14"/>
        <v>#VALUE!</v>
      </c>
      <c r="G156" s="56" t="e">
        <f t="shared" ca="1" si="12"/>
        <v>#VALUE!</v>
      </c>
      <c r="H156" s="56" t="e">
        <f t="shared" ca="1" si="15"/>
        <v>#VALUE!</v>
      </c>
      <c r="I156" s="153">
        <f t="shared" ca="1" si="16"/>
        <v>43010</v>
      </c>
    </row>
    <row r="157" spans="3:9" x14ac:dyDescent="0.25">
      <c r="C157" s="57" t="s">
        <v>0</v>
      </c>
      <c r="E157" s="54" t="e">
        <f t="shared" si="13"/>
        <v>#VALUE!</v>
      </c>
      <c r="F157" s="54" t="e">
        <f t="shared" si="14"/>
        <v>#VALUE!</v>
      </c>
      <c r="G157" s="56" t="e">
        <f t="shared" ca="1" si="12"/>
        <v>#VALUE!</v>
      </c>
      <c r="H157" s="56" t="e">
        <f t="shared" ca="1" si="15"/>
        <v>#VALUE!</v>
      </c>
      <c r="I157" s="153">
        <f t="shared" ca="1" si="16"/>
        <v>43010</v>
      </c>
    </row>
    <row r="158" spans="3:9" x14ac:dyDescent="0.25">
      <c r="C158" s="57" t="s">
        <v>0</v>
      </c>
      <c r="E158" s="54" t="e">
        <f t="shared" si="13"/>
        <v>#VALUE!</v>
      </c>
      <c r="F158" s="54" t="e">
        <f t="shared" si="14"/>
        <v>#VALUE!</v>
      </c>
      <c r="G158" s="56" t="e">
        <f t="shared" ca="1" si="12"/>
        <v>#VALUE!</v>
      </c>
      <c r="H158" s="56" t="e">
        <f t="shared" ca="1" si="15"/>
        <v>#VALUE!</v>
      </c>
      <c r="I158" s="153">
        <f t="shared" ca="1" si="16"/>
        <v>43010</v>
      </c>
    </row>
    <row r="159" spans="3:9" x14ac:dyDescent="0.25">
      <c r="C159" s="57" t="s">
        <v>0</v>
      </c>
      <c r="E159" s="54" t="e">
        <f t="shared" si="13"/>
        <v>#VALUE!</v>
      </c>
      <c r="F159" s="54" t="e">
        <f t="shared" si="14"/>
        <v>#VALUE!</v>
      </c>
      <c r="G159" s="56" t="e">
        <f t="shared" ca="1" si="12"/>
        <v>#VALUE!</v>
      </c>
      <c r="H159" s="56" t="e">
        <f t="shared" ca="1" si="15"/>
        <v>#VALUE!</v>
      </c>
      <c r="I159" s="153">
        <f t="shared" ca="1" si="16"/>
        <v>43010</v>
      </c>
    </row>
    <row r="160" spans="3:9" x14ac:dyDescent="0.25">
      <c r="C160" s="57" t="s">
        <v>0</v>
      </c>
      <c r="E160" s="54" t="e">
        <f t="shared" si="13"/>
        <v>#VALUE!</v>
      </c>
      <c r="F160" s="54" t="e">
        <f t="shared" si="14"/>
        <v>#VALUE!</v>
      </c>
      <c r="G160" s="56" t="e">
        <f t="shared" ca="1" si="12"/>
        <v>#VALUE!</v>
      </c>
      <c r="H160" s="56" t="e">
        <f t="shared" ca="1" si="15"/>
        <v>#VALUE!</v>
      </c>
      <c r="I160" s="153">
        <f t="shared" ca="1" si="16"/>
        <v>43010</v>
      </c>
    </row>
    <row r="161" spans="3:9" x14ac:dyDescent="0.25">
      <c r="C161" s="57" t="s">
        <v>0</v>
      </c>
      <c r="E161" s="54" t="e">
        <f t="shared" si="13"/>
        <v>#VALUE!</v>
      </c>
      <c r="F161" s="54" t="e">
        <f t="shared" si="14"/>
        <v>#VALUE!</v>
      </c>
      <c r="G161" s="56" t="e">
        <f t="shared" ca="1" si="12"/>
        <v>#VALUE!</v>
      </c>
      <c r="H161" s="56" t="e">
        <f t="shared" ca="1" si="15"/>
        <v>#VALUE!</v>
      </c>
      <c r="I161" s="153">
        <f t="shared" ca="1" si="16"/>
        <v>43010</v>
      </c>
    </row>
    <row r="162" spans="3:9" x14ac:dyDescent="0.25">
      <c r="C162" s="57" t="s">
        <v>0</v>
      </c>
      <c r="E162" s="54" t="e">
        <f t="shared" si="13"/>
        <v>#VALUE!</v>
      </c>
      <c r="F162" s="54" t="e">
        <f t="shared" si="14"/>
        <v>#VALUE!</v>
      </c>
      <c r="G162" s="56" t="e">
        <f t="shared" ref="G162:G193" ca="1" si="17">E162=I162</f>
        <v>#VALUE!</v>
      </c>
      <c r="H162" s="56" t="e">
        <f t="shared" ca="1" si="15"/>
        <v>#VALUE!</v>
      </c>
      <c r="I162" s="153">
        <f t="shared" ca="1" si="16"/>
        <v>43010</v>
      </c>
    </row>
    <row r="163" spans="3:9" x14ac:dyDescent="0.25">
      <c r="C163" s="57" t="s">
        <v>0</v>
      </c>
      <c r="E163" s="54" t="e">
        <f t="shared" si="13"/>
        <v>#VALUE!</v>
      </c>
      <c r="F163" s="54" t="e">
        <f t="shared" si="14"/>
        <v>#VALUE!</v>
      </c>
      <c r="G163" s="56" t="e">
        <f t="shared" ca="1" si="17"/>
        <v>#VALUE!</v>
      </c>
      <c r="H163" s="56" t="e">
        <f t="shared" ca="1" si="15"/>
        <v>#VALUE!</v>
      </c>
      <c r="I163" s="153">
        <f t="shared" ca="1" si="16"/>
        <v>43010</v>
      </c>
    </row>
    <row r="164" spans="3:9" x14ac:dyDescent="0.25">
      <c r="C164" s="57" t="s">
        <v>0</v>
      </c>
      <c r="E164" s="54" t="e">
        <f t="shared" si="13"/>
        <v>#VALUE!</v>
      </c>
      <c r="F164" s="54" t="e">
        <f t="shared" si="14"/>
        <v>#VALUE!</v>
      </c>
      <c r="G164" s="56" t="e">
        <f t="shared" ca="1" si="17"/>
        <v>#VALUE!</v>
      </c>
      <c r="H164" s="56" t="e">
        <f t="shared" ca="1" si="15"/>
        <v>#VALUE!</v>
      </c>
      <c r="I164" s="153">
        <f t="shared" ca="1" si="16"/>
        <v>43010</v>
      </c>
    </row>
    <row r="165" spans="3:9" x14ac:dyDescent="0.25">
      <c r="C165" s="57" t="s">
        <v>0</v>
      </c>
      <c r="E165" s="54" t="e">
        <f t="shared" si="13"/>
        <v>#VALUE!</v>
      </c>
      <c r="F165" s="54" t="e">
        <f t="shared" si="14"/>
        <v>#VALUE!</v>
      </c>
      <c r="G165" s="56" t="e">
        <f t="shared" ca="1" si="17"/>
        <v>#VALUE!</v>
      </c>
      <c r="H165" s="56" t="e">
        <f t="shared" ca="1" si="15"/>
        <v>#VALUE!</v>
      </c>
      <c r="I165" s="153">
        <f t="shared" ca="1" si="16"/>
        <v>43010</v>
      </c>
    </row>
    <row r="166" spans="3:9" x14ac:dyDescent="0.25">
      <c r="C166" s="57" t="s">
        <v>0</v>
      </c>
      <c r="E166" s="54" t="e">
        <f t="shared" si="13"/>
        <v>#VALUE!</v>
      </c>
      <c r="F166" s="54" t="e">
        <f t="shared" si="14"/>
        <v>#VALUE!</v>
      </c>
      <c r="G166" s="56" t="e">
        <f t="shared" ca="1" si="17"/>
        <v>#VALUE!</v>
      </c>
      <c r="H166" s="56" t="e">
        <f t="shared" ca="1" si="15"/>
        <v>#VALUE!</v>
      </c>
      <c r="I166" s="153">
        <f t="shared" ca="1" si="16"/>
        <v>43010</v>
      </c>
    </row>
    <row r="167" spans="3:9" x14ac:dyDescent="0.25">
      <c r="C167" s="57" t="s">
        <v>0</v>
      </c>
      <c r="E167" s="54" t="e">
        <f t="shared" si="13"/>
        <v>#VALUE!</v>
      </c>
      <c r="F167" s="54" t="e">
        <f t="shared" si="14"/>
        <v>#VALUE!</v>
      </c>
      <c r="G167" s="56" t="e">
        <f t="shared" ca="1" si="17"/>
        <v>#VALUE!</v>
      </c>
      <c r="H167" s="56" t="e">
        <f t="shared" ca="1" si="15"/>
        <v>#VALUE!</v>
      </c>
      <c r="I167" s="153">
        <f t="shared" ca="1" si="16"/>
        <v>43010</v>
      </c>
    </row>
    <row r="168" spans="3:9" x14ac:dyDescent="0.25">
      <c r="C168" s="57" t="s">
        <v>0</v>
      </c>
      <c r="E168" s="54" t="e">
        <f t="shared" si="13"/>
        <v>#VALUE!</v>
      </c>
      <c r="F168" s="54" t="e">
        <f t="shared" si="14"/>
        <v>#VALUE!</v>
      </c>
      <c r="G168" s="56" t="e">
        <f t="shared" ca="1" si="17"/>
        <v>#VALUE!</v>
      </c>
      <c r="H168" s="56" t="e">
        <f t="shared" ca="1" si="15"/>
        <v>#VALUE!</v>
      </c>
      <c r="I168" s="153">
        <f t="shared" ca="1" si="16"/>
        <v>43010</v>
      </c>
    </row>
    <row r="169" spans="3:9" x14ac:dyDescent="0.25">
      <c r="C169" s="57" t="s">
        <v>0</v>
      </c>
      <c r="E169" s="54" t="e">
        <f t="shared" si="13"/>
        <v>#VALUE!</v>
      </c>
      <c r="F169" s="54" t="e">
        <f t="shared" si="14"/>
        <v>#VALUE!</v>
      </c>
      <c r="G169" s="56" t="e">
        <f t="shared" ca="1" si="17"/>
        <v>#VALUE!</v>
      </c>
      <c r="H169" s="56" t="e">
        <f t="shared" ca="1" si="15"/>
        <v>#VALUE!</v>
      </c>
      <c r="I169" s="153">
        <f t="shared" ca="1" si="16"/>
        <v>43010</v>
      </c>
    </row>
    <row r="170" spans="3:9" x14ac:dyDescent="0.25">
      <c r="C170" s="57" t="s">
        <v>0</v>
      </c>
      <c r="E170" s="54" t="e">
        <f t="shared" si="13"/>
        <v>#VALUE!</v>
      </c>
      <c r="F170" s="54" t="e">
        <f t="shared" si="14"/>
        <v>#VALUE!</v>
      </c>
      <c r="G170" s="56" t="e">
        <f t="shared" ca="1" si="17"/>
        <v>#VALUE!</v>
      </c>
      <c r="H170" s="56" t="e">
        <f t="shared" ca="1" si="15"/>
        <v>#VALUE!</v>
      </c>
      <c r="I170" s="153">
        <f t="shared" ca="1" si="16"/>
        <v>43010</v>
      </c>
    </row>
    <row r="171" spans="3:9" x14ac:dyDescent="0.25">
      <c r="C171" s="57" t="s">
        <v>0</v>
      </c>
      <c r="E171" s="54" t="e">
        <f t="shared" si="13"/>
        <v>#VALUE!</v>
      </c>
      <c r="F171" s="54" t="e">
        <f t="shared" si="14"/>
        <v>#VALUE!</v>
      </c>
      <c r="G171" s="56" t="e">
        <f t="shared" ca="1" si="17"/>
        <v>#VALUE!</v>
      </c>
      <c r="H171" s="56" t="e">
        <f t="shared" ca="1" si="15"/>
        <v>#VALUE!</v>
      </c>
      <c r="I171" s="153">
        <f t="shared" ca="1" si="16"/>
        <v>43010</v>
      </c>
    </row>
    <row r="172" spans="3:9" x14ac:dyDescent="0.25">
      <c r="C172" s="57" t="s">
        <v>0</v>
      </c>
      <c r="E172" s="54" t="e">
        <f t="shared" si="13"/>
        <v>#VALUE!</v>
      </c>
      <c r="F172" s="54" t="e">
        <f t="shared" si="14"/>
        <v>#VALUE!</v>
      </c>
      <c r="G172" s="56" t="e">
        <f t="shared" ca="1" si="17"/>
        <v>#VALUE!</v>
      </c>
      <c r="H172" s="56" t="e">
        <f t="shared" ca="1" si="15"/>
        <v>#VALUE!</v>
      </c>
      <c r="I172" s="153">
        <f t="shared" ca="1" si="16"/>
        <v>43010</v>
      </c>
    </row>
    <row r="173" spans="3:9" x14ac:dyDescent="0.25">
      <c r="C173" s="57" t="s">
        <v>0</v>
      </c>
      <c r="E173" s="54" t="e">
        <f t="shared" si="13"/>
        <v>#VALUE!</v>
      </c>
      <c r="F173" s="54" t="e">
        <f t="shared" si="14"/>
        <v>#VALUE!</v>
      </c>
      <c r="G173" s="56" t="e">
        <f t="shared" ca="1" si="17"/>
        <v>#VALUE!</v>
      </c>
      <c r="H173" s="56" t="e">
        <f t="shared" ca="1" si="15"/>
        <v>#VALUE!</v>
      </c>
      <c r="I173" s="153">
        <f t="shared" ca="1" si="16"/>
        <v>43010</v>
      </c>
    </row>
    <row r="174" spans="3:9" x14ac:dyDescent="0.25">
      <c r="C174" s="57" t="s">
        <v>0</v>
      </c>
      <c r="E174" s="54" t="e">
        <f t="shared" si="13"/>
        <v>#VALUE!</v>
      </c>
      <c r="F174" s="54" t="e">
        <f t="shared" si="14"/>
        <v>#VALUE!</v>
      </c>
      <c r="G174" s="56" t="e">
        <f t="shared" ca="1" si="17"/>
        <v>#VALUE!</v>
      </c>
      <c r="H174" s="56" t="e">
        <f t="shared" ca="1" si="15"/>
        <v>#VALUE!</v>
      </c>
      <c r="I174" s="153">
        <f t="shared" ca="1" si="16"/>
        <v>43010</v>
      </c>
    </row>
    <row r="175" spans="3:9" x14ac:dyDescent="0.25">
      <c r="C175" s="57" t="s">
        <v>0</v>
      </c>
      <c r="E175" s="54" t="e">
        <f t="shared" si="13"/>
        <v>#VALUE!</v>
      </c>
      <c r="F175" s="54" t="e">
        <f t="shared" si="14"/>
        <v>#VALUE!</v>
      </c>
      <c r="G175" s="56" t="e">
        <f t="shared" ca="1" si="17"/>
        <v>#VALUE!</v>
      </c>
      <c r="H175" s="56" t="e">
        <f t="shared" ca="1" si="15"/>
        <v>#VALUE!</v>
      </c>
      <c r="I175" s="153">
        <f t="shared" ca="1" si="16"/>
        <v>43010</v>
      </c>
    </row>
    <row r="176" spans="3:9" x14ac:dyDescent="0.25">
      <c r="C176" s="57" t="s">
        <v>0</v>
      </c>
      <c r="E176" s="54" t="e">
        <f t="shared" si="13"/>
        <v>#VALUE!</v>
      </c>
      <c r="F176" s="54" t="e">
        <f t="shared" si="14"/>
        <v>#VALUE!</v>
      </c>
      <c r="G176" s="56" t="e">
        <f t="shared" ca="1" si="17"/>
        <v>#VALUE!</v>
      </c>
      <c r="H176" s="56" t="e">
        <f t="shared" ca="1" si="15"/>
        <v>#VALUE!</v>
      </c>
      <c r="I176" s="153">
        <f t="shared" ca="1" si="16"/>
        <v>43010</v>
      </c>
    </row>
    <row r="177" spans="3:9" x14ac:dyDescent="0.25">
      <c r="C177" s="57" t="s">
        <v>0</v>
      </c>
      <c r="E177" s="54" t="e">
        <f t="shared" si="13"/>
        <v>#VALUE!</v>
      </c>
      <c r="F177" s="54" t="e">
        <f t="shared" si="14"/>
        <v>#VALUE!</v>
      </c>
      <c r="G177" s="56" t="e">
        <f t="shared" ca="1" si="17"/>
        <v>#VALUE!</v>
      </c>
      <c r="H177" s="56" t="e">
        <f t="shared" ca="1" si="15"/>
        <v>#VALUE!</v>
      </c>
      <c r="I177" s="153">
        <f t="shared" ca="1" si="16"/>
        <v>43010</v>
      </c>
    </row>
    <row r="178" spans="3:9" x14ac:dyDescent="0.25">
      <c r="C178" s="57" t="s">
        <v>0</v>
      </c>
      <c r="E178" s="54" t="e">
        <f t="shared" si="13"/>
        <v>#VALUE!</v>
      </c>
      <c r="F178" s="54" t="e">
        <f t="shared" si="14"/>
        <v>#VALUE!</v>
      </c>
      <c r="G178" s="56" t="e">
        <f t="shared" ca="1" si="17"/>
        <v>#VALUE!</v>
      </c>
      <c r="H178" s="56" t="e">
        <f t="shared" ca="1" si="15"/>
        <v>#VALUE!</v>
      </c>
      <c r="I178" s="153">
        <f t="shared" ca="1" si="16"/>
        <v>43010</v>
      </c>
    </row>
    <row r="179" spans="3:9" x14ac:dyDescent="0.25">
      <c r="C179" s="57" t="s">
        <v>0</v>
      </c>
      <c r="E179" s="54" t="e">
        <f t="shared" si="13"/>
        <v>#VALUE!</v>
      </c>
      <c r="F179" s="54" t="e">
        <f t="shared" si="14"/>
        <v>#VALUE!</v>
      </c>
      <c r="G179" s="56" t="e">
        <f t="shared" ca="1" si="17"/>
        <v>#VALUE!</v>
      </c>
      <c r="H179" s="56" t="e">
        <f t="shared" ca="1" si="15"/>
        <v>#VALUE!</v>
      </c>
      <c r="I179" s="153">
        <f t="shared" ca="1" si="16"/>
        <v>43010</v>
      </c>
    </row>
    <row r="180" spans="3:9" x14ac:dyDescent="0.25">
      <c r="C180" s="57" t="s">
        <v>0</v>
      </c>
      <c r="E180" s="54" t="e">
        <f t="shared" si="13"/>
        <v>#VALUE!</v>
      </c>
      <c r="F180" s="54" t="e">
        <f t="shared" si="14"/>
        <v>#VALUE!</v>
      </c>
      <c r="G180" s="56" t="e">
        <f t="shared" ca="1" si="17"/>
        <v>#VALUE!</v>
      </c>
      <c r="H180" s="56" t="e">
        <f t="shared" ca="1" si="15"/>
        <v>#VALUE!</v>
      </c>
      <c r="I180" s="153">
        <f t="shared" ca="1" si="16"/>
        <v>43010</v>
      </c>
    </row>
    <row r="181" spans="3:9" x14ac:dyDescent="0.25">
      <c r="C181" s="57" t="s">
        <v>0</v>
      </c>
      <c r="E181" s="54" t="e">
        <f t="shared" si="13"/>
        <v>#VALUE!</v>
      </c>
      <c r="F181" s="54" t="e">
        <f t="shared" si="14"/>
        <v>#VALUE!</v>
      </c>
      <c r="G181" s="56" t="e">
        <f t="shared" ca="1" si="17"/>
        <v>#VALUE!</v>
      </c>
      <c r="H181" s="56" t="e">
        <f t="shared" ca="1" si="15"/>
        <v>#VALUE!</v>
      </c>
      <c r="I181" s="153">
        <f t="shared" ca="1" si="16"/>
        <v>43010</v>
      </c>
    </row>
    <row r="182" spans="3:9" x14ac:dyDescent="0.25">
      <c r="C182" s="57" t="s">
        <v>0</v>
      </c>
      <c r="E182" s="54" t="e">
        <f t="shared" si="13"/>
        <v>#VALUE!</v>
      </c>
      <c r="F182" s="54" t="e">
        <f t="shared" si="14"/>
        <v>#VALUE!</v>
      </c>
      <c r="G182" s="56" t="e">
        <f t="shared" ca="1" si="17"/>
        <v>#VALUE!</v>
      </c>
      <c r="H182" s="56" t="e">
        <f t="shared" ca="1" si="15"/>
        <v>#VALUE!</v>
      </c>
      <c r="I182" s="153">
        <f t="shared" ca="1" si="16"/>
        <v>43010</v>
      </c>
    </row>
    <row r="183" spans="3:9" x14ac:dyDescent="0.25">
      <c r="C183" s="57" t="s">
        <v>0</v>
      </c>
      <c r="E183" s="54" t="e">
        <f t="shared" si="13"/>
        <v>#VALUE!</v>
      </c>
      <c r="F183" s="54" t="e">
        <f t="shared" si="14"/>
        <v>#VALUE!</v>
      </c>
      <c r="G183" s="56" t="e">
        <f t="shared" ca="1" si="17"/>
        <v>#VALUE!</v>
      </c>
      <c r="H183" s="56" t="e">
        <f t="shared" ca="1" si="15"/>
        <v>#VALUE!</v>
      </c>
      <c r="I183" s="153">
        <f t="shared" ca="1" si="16"/>
        <v>43010</v>
      </c>
    </row>
    <row r="184" spans="3:9" x14ac:dyDescent="0.25">
      <c r="C184" s="57" t="s">
        <v>0</v>
      </c>
      <c r="E184" s="54" t="e">
        <f t="shared" si="13"/>
        <v>#VALUE!</v>
      </c>
      <c r="F184" s="54" t="e">
        <f t="shared" si="14"/>
        <v>#VALUE!</v>
      </c>
      <c r="G184" s="56" t="e">
        <f t="shared" ca="1" si="17"/>
        <v>#VALUE!</v>
      </c>
      <c r="H184" s="56" t="e">
        <f t="shared" ca="1" si="15"/>
        <v>#VALUE!</v>
      </c>
      <c r="I184" s="153">
        <f t="shared" ca="1" si="16"/>
        <v>43010</v>
      </c>
    </row>
    <row r="185" spans="3:9" x14ac:dyDescent="0.25">
      <c r="C185" s="57" t="s">
        <v>0</v>
      </c>
      <c r="E185" s="54" t="e">
        <f t="shared" si="13"/>
        <v>#VALUE!</v>
      </c>
      <c r="F185" s="54" t="e">
        <f t="shared" si="14"/>
        <v>#VALUE!</v>
      </c>
      <c r="G185" s="56" t="e">
        <f t="shared" ca="1" si="17"/>
        <v>#VALUE!</v>
      </c>
      <c r="H185" s="56" t="e">
        <f t="shared" ca="1" si="15"/>
        <v>#VALUE!</v>
      </c>
      <c r="I185" s="153">
        <f t="shared" ca="1" si="16"/>
        <v>43010</v>
      </c>
    </row>
    <row r="186" spans="3:9" x14ac:dyDescent="0.25">
      <c r="C186" s="57" t="s">
        <v>0</v>
      </c>
      <c r="E186" s="54" t="e">
        <f t="shared" si="13"/>
        <v>#VALUE!</v>
      </c>
      <c r="F186" s="54" t="e">
        <f t="shared" si="14"/>
        <v>#VALUE!</v>
      </c>
      <c r="G186" s="56" t="e">
        <f t="shared" ca="1" si="17"/>
        <v>#VALUE!</v>
      </c>
      <c r="H186" s="56" t="e">
        <f t="shared" ca="1" si="15"/>
        <v>#VALUE!</v>
      </c>
      <c r="I186" s="153">
        <f t="shared" ca="1" si="16"/>
        <v>43010</v>
      </c>
    </row>
    <row r="187" spans="3:9" x14ac:dyDescent="0.25">
      <c r="C187" s="57" t="s">
        <v>0</v>
      </c>
      <c r="E187" s="54" t="e">
        <f t="shared" si="13"/>
        <v>#VALUE!</v>
      </c>
      <c r="F187" s="54" t="e">
        <f t="shared" si="14"/>
        <v>#VALUE!</v>
      </c>
      <c r="G187" s="56" t="e">
        <f t="shared" ca="1" si="17"/>
        <v>#VALUE!</v>
      </c>
      <c r="H187" s="56" t="e">
        <f t="shared" ca="1" si="15"/>
        <v>#VALUE!</v>
      </c>
      <c r="I187" s="153">
        <f t="shared" ca="1" si="16"/>
        <v>43010</v>
      </c>
    </row>
    <row r="188" spans="3:9" x14ac:dyDescent="0.25">
      <c r="C188" s="57" t="s">
        <v>0</v>
      </c>
      <c r="E188" s="54" t="e">
        <f t="shared" si="13"/>
        <v>#VALUE!</v>
      </c>
      <c r="F188" s="54" t="e">
        <f t="shared" si="14"/>
        <v>#VALUE!</v>
      </c>
      <c r="G188" s="56" t="e">
        <f t="shared" ca="1" si="17"/>
        <v>#VALUE!</v>
      </c>
      <c r="H188" s="56" t="e">
        <f t="shared" ca="1" si="15"/>
        <v>#VALUE!</v>
      </c>
      <c r="I188" s="153">
        <f t="shared" ca="1" si="16"/>
        <v>43010</v>
      </c>
    </row>
    <row r="189" spans="3:9" x14ac:dyDescent="0.25">
      <c r="C189" s="57" t="s">
        <v>0</v>
      </c>
      <c r="E189" s="54" t="e">
        <f t="shared" si="13"/>
        <v>#VALUE!</v>
      </c>
      <c r="F189" s="54" t="e">
        <f t="shared" si="14"/>
        <v>#VALUE!</v>
      </c>
      <c r="G189" s="56" t="e">
        <f t="shared" ca="1" si="17"/>
        <v>#VALUE!</v>
      </c>
      <c r="H189" s="56" t="e">
        <f t="shared" ca="1" si="15"/>
        <v>#VALUE!</v>
      </c>
      <c r="I189" s="153">
        <f t="shared" ca="1" si="16"/>
        <v>43010</v>
      </c>
    </row>
    <row r="190" spans="3:9" x14ac:dyDescent="0.25">
      <c r="C190" s="57" t="s">
        <v>0</v>
      </c>
      <c r="E190" s="54" t="e">
        <f t="shared" si="13"/>
        <v>#VALUE!</v>
      </c>
      <c r="F190" s="54" t="e">
        <f t="shared" si="14"/>
        <v>#VALUE!</v>
      </c>
      <c r="G190" s="56" t="e">
        <f t="shared" ca="1" si="17"/>
        <v>#VALUE!</v>
      </c>
      <c r="H190" s="56" t="e">
        <f t="shared" ca="1" si="15"/>
        <v>#VALUE!</v>
      </c>
      <c r="I190" s="153">
        <f t="shared" ca="1" si="16"/>
        <v>43010</v>
      </c>
    </row>
    <row r="191" spans="3:9" x14ac:dyDescent="0.25">
      <c r="C191" s="57" t="s">
        <v>0</v>
      </c>
      <c r="E191" s="54" t="e">
        <f t="shared" si="13"/>
        <v>#VALUE!</v>
      </c>
      <c r="F191" s="54" t="e">
        <f t="shared" si="14"/>
        <v>#VALUE!</v>
      </c>
      <c r="G191" s="56" t="e">
        <f t="shared" ca="1" si="17"/>
        <v>#VALUE!</v>
      </c>
      <c r="H191" s="56" t="e">
        <f t="shared" ca="1" si="15"/>
        <v>#VALUE!</v>
      </c>
      <c r="I191" s="153">
        <f t="shared" ca="1" si="16"/>
        <v>43010</v>
      </c>
    </row>
    <row r="192" spans="3:9" x14ac:dyDescent="0.25">
      <c r="C192" s="57" t="s">
        <v>0</v>
      </c>
      <c r="E192" s="54" t="e">
        <f t="shared" si="13"/>
        <v>#VALUE!</v>
      </c>
      <c r="F192" s="54" t="e">
        <f t="shared" si="14"/>
        <v>#VALUE!</v>
      </c>
      <c r="G192" s="56" t="e">
        <f t="shared" ca="1" si="17"/>
        <v>#VALUE!</v>
      </c>
      <c r="H192" s="56" t="e">
        <f t="shared" ca="1" si="15"/>
        <v>#VALUE!</v>
      </c>
      <c r="I192" s="153">
        <f t="shared" ca="1" si="16"/>
        <v>43010</v>
      </c>
    </row>
    <row r="193" spans="3:9" x14ac:dyDescent="0.25">
      <c r="C193" s="57" t="s">
        <v>0</v>
      </c>
      <c r="E193" s="54" t="e">
        <f t="shared" si="13"/>
        <v>#VALUE!</v>
      </c>
      <c r="F193" s="54" t="e">
        <f t="shared" si="14"/>
        <v>#VALUE!</v>
      </c>
      <c r="G193" s="56" t="e">
        <f t="shared" ca="1" si="17"/>
        <v>#VALUE!</v>
      </c>
      <c r="H193" s="56" t="e">
        <f t="shared" ca="1" si="15"/>
        <v>#VALUE!</v>
      </c>
      <c r="I193" s="153">
        <f t="shared" ca="1" si="16"/>
        <v>43010</v>
      </c>
    </row>
    <row r="194" spans="3:9" x14ac:dyDescent="0.25">
      <c r="C194" s="57" t="s">
        <v>0</v>
      </c>
      <c r="E194" s="54" t="e">
        <f t="shared" si="13"/>
        <v>#VALUE!</v>
      </c>
      <c r="F194" s="54" t="e">
        <f t="shared" si="14"/>
        <v>#VALUE!</v>
      </c>
      <c r="G194" s="56" t="e">
        <f t="shared" ref="G194:G200" ca="1" si="18">E194=I194</f>
        <v>#VALUE!</v>
      </c>
      <c r="H194" s="56" t="e">
        <f t="shared" ca="1" si="15"/>
        <v>#VALUE!</v>
      </c>
      <c r="I194" s="153">
        <f t="shared" ca="1" si="16"/>
        <v>43010</v>
      </c>
    </row>
    <row r="195" spans="3:9" x14ac:dyDescent="0.25">
      <c r="C195" s="57" t="s">
        <v>0</v>
      </c>
      <c r="E195" s="54" t="e">
        <f t="shared" ref="E195:E200" si="19">(C195+1)</f>
        <v>#VALUE!</v>
      </c>
      <c r="F195" s="54" t="e">
        <f t="shared" ref="F195:F200" si="20">(C195+3)</f>
        <v>#VALUE!</v>
      </c>
      <c r="G195" s="56" t="e">
        <f t="shared" ca="1" si="18"/>
        <v>#VALUE!</v>
      </c>
      <c r="H195" s="56" t="e">
        <f t="shared" ref="H195:H200" ca="1" si="21">F195=I195</f>
        <v>#VALUE!</v>
      </c>
      <c r="I195" s="153">
        <f t="shared" ref="I195:I200" ca="1" si="22">TODAY()</f>
        <v>43010</v>
      </c>
    </row>
    <row r="196" spans="3:9" x14ac:dyDescent="0.25">
      <c r="C196" s="57" t="s">
        <v>0</v>
      </c>
      <c r="E196" s="54" t="e">
        <f t="shared" si="19"/>
        <v>#VALUE!</v>
      </c>
      <c r="F196" s="54" t="e">
        <f t="shared" si="20"/>
        <v>#VALUE!</v>
      </c>
      <c r="G196" s="56" t="e">
        <f t="shared" ca="1" si="18"/>
        <v>#VALUE!</v>
      </c>
      <c r="H196" s="56" t="e">
        <f t="shared" ca="1" si="21"/>
        <v>#VALUE!</v>
      </c>
      <c r="I196" s="153">
        <f t="shared" ca="1" si="22"/>
        <v>43010</v>
      </c>
    </row>
    <row r="197" spans="3:9" x14ac:dyDescent="0.25">
      <c r="C197" s="57" t="s">
        <v>0</v>
      </c>
      <c r="E197" s="54" t="e">
        <f t="shared" si="19"/>
        <v>#VALUE!</v>
      </c>
      <c r="F197" s="54" t="e">
        <f t="shared" si="20"/>
        <v>#VALUE!</v>
      </c>
      <c r="G197" s="56" t="e">
        <f t="shared" ca="1" si="18"/>
        <v>#VALUE!</v>
      </c>
      <c r="H197" s="56" t="e">
        <f t="shared" ca="1" si="21"/>
        <v>#VALUE!</v>
      </c>
      <c r="I197" s="153">
        <f t="shared" ca="1" si="22"/>
        <v>43010</v>
      </c>
    </row>
    <row r="198" spans="3:9" x14ac:dyDescent="0.25">
      <c r="C198" s="57" t="s">
        <v>0</v>
      </c>
      <c r="E198" s="54" t="e">
        <f t="shared" si="19"/>
        <v>#VALUE!</v>
      </c>
      <c r="F198" s="54" t="e">
        <f t="shared" si="20"/>
        <v>#VALUE!</v>
      </c>
      <c r="G198" s="56" t="e">
        <f t="shared" ca="1" si="18"/>
        <v>#VALUE!</v>
      </c>
      <c r="H198" s="56" t="e">
        <f t="shared" ca="1" si="21"/>
        <v>#VALUE!</v>
      </c>
      <c r="I198" s="153">
        <f t="shared" ca="1" si="22"/>
        <v>43010</v>
      </c>
    </row>
    <row r="199" spans="3:9" x14ac:dyDescent="0.25">
      <c r="C199" s="57" t="s">
        <v>0</v>
      </c>
      <c r="E199" s="54" t="e">
        <f t="shared" si="19"/>
        <v>#VALUE!</v>
      </c>
      <c r="F199" s="54" t="e">
        <f t="shared" si="20"/>
        <v>#VALUE!</v>
      </c>
      <c r="G199" s="56" t="e">
        <f t="shared" ca="1" si="18"/>
        <v>#VALUE!</v>
      </c>
      <c r="H199" s="56" t="e">
        <f t="shared" ca="1" si="21"/>
        <v>#VALUE!</v>
      </c>
      <c r="I199" s="153">
        <f t="shared" ca="1" si="22"/>
        <v>43010</v>
      </c>
    </row>
    <row r="200" spans="3:9" x14ac:dyDescent="0.25">
      <c r="C200" s="57" t="s">
        <v>0</v>
      </c>
      <c r="E200" s="54" t="e">
        <f t="shared" si="19"/>
        <v>#VALUE!</v>
      </c>
      <c r="F200" s="54" t="e">
        <f t="shared" si="20"/>
        <v>#VALUE!</v>
      </c>
      <c r="G200" s="56" t="e">
        <f t="shared" ca="1" si="18"/>
        <v>#VALUE!</v>
      </c>
      <c r="H200" s="56" t="e">
        <f t="shared" ca="1" si="21"/>
        <v>#VALUE!</v>
      </c>
      <c r="I200" s="153">
        <f t="shared" ca="1" si="22"/>
        <v>43010</v>
      </c>
    </row>
  </sheetData>
  <sheetProtection algorithmName="SHA-512" hashValue="AmPbia2TMHuilqmkOjxXJA2Z2ZnuxDUztgTNzY1vDBQO5Tbga+E5iLOxPJ7OObtWQJepf7eHp30SnsC9nG9y8g==" saltValue="71Gjwqi+tMnSxC9k+tUuXw==" spinCount="100000" sheet="1" objects="1" scenarios="1"/>
  <autoFilter ref="A1:F200"/>
  <dataConsolid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3"/>
  <sheetViews>
    <sheetView zoomScaleNormal="100" workbookViewId="0">
      <selection activeCell="B2" sqref="B2"/>
    </sheetView>
  </sheetViews>
  <sheetFormatPr defaultRowHeight="15" x14ac:dyDescent="0.25"/>
  <cols>
    <col min="1" max="1" width="12.28515625" customWidth="1"/>
    <col min="2" max="2" width="25.7109375" customWidth="1"/>
    <col min="3" max="4" width="15.42578125" customWidth="1"/>
    <col min="5" max="5" width="4.42578125" customWidth="1"/>
    <col min="6" max="6" width="29.28515625" customWidth="1"/>
    <col min="7" max="7" width="13.5703125" customWidth="1"/>
    <col min="8" max="8" width="5.28515625" customWidth="1"/>
    <col min="9" max="9" width="25.5703125" customWidth="1"/>
    <col min="10" max="10" width="13.28515625" customWidth="1"/>
    <col min="11" max="11" width="5.5703125" customWidth="1"/>
    <col min="12" max="12" width="24.85546875" customWidth="1"/>
    <col min="13" max="13" width="13" customWidth="1"/>
    <col min="14" max="14" width="5.42578125" customWidth="1"/>
    <col min="15" max="15" width="25.42578125" customWidth="1"/>
    <col min="16" max="16" width="14.28515625" customWidth="1"/>
    <col min="17" max="17" width="5.42578125" customWidth="1"/>
    <col min="18" max="18" width="23.85546875" customWidth="1"/>
    <col min="19" max="19" width="12.7109375" customWidth="1"/>
    <col min="21" max="21" width="24.85546875" customWidth="1"/>
    <col min="22" max="22" width="12.85546875" customWidth="1"/>
  </cols>
  <sheetData>
    <row r="1" spans="1:22" x14ac:dyDescent="0.25">
      <c r="A1" s="2" t="s">
        <v>748</v>
      </c>
      <c r="B1" s="2" t="s">
        <v>749</v>
      </c>
      <c r="C1" s="2" t="s">
        <v>750</v>
      </c>
      <c r="D1" s="2" t="s">
        <v>751</v>
      </c>
      <c r="F1" s="66" t="s">
        <v>752</v>
      </c>
      <c r="G1" s="66" t="s">
        <v>0</v>
      </c>
      <c r="I1" s="2" t="s">
        <v>757</v>
      </c>
      <c r="L1" s="67" t="s">
        <v>760</v>
      </c>
      <c r="O1" s="2" t="s">
        <v>763</v>
      </c>
      <c r="R1" s="2" t="s">
        <v>764</v>
      </c>
      <c r="U1" s="2" t="s">
        <v>772</v>
      </c>
    </row>
    <row r="2" spans="1:22" x14ac:dyDescent="0.25">
      <c r="A2" s="76" t="s">
        <v>766</v>
      </c>
      <c r="B2" s="50" t="s">
        <v>793</v>
      </c>
      <c r="C2" s="72">
        <v>0</v>
      </c>
      <c r="D2" s="73">
        <v>0</v>
      </c>
      <c r="E2" t="s">
        <v>0</v>
      </c>
      <c r="F2" s="91"/>
      <c r="G2" s="92"/>
      <c r="H2" s="56"/>
      <c r="I2" s="93" t="s">
        <v>0</v>
      </c>
      <c r="J2" s="92"/>
      <c r="K2" s="56"/>
      <c r="L2" s="93" t="s">
        <v>0</v>
      </c>
      <c r="M2" s="92"/>
      <c r="N2" s="56"/>
      <c r="O2" s="92" t="s">
        <v>0</v>
      </c>
      <c r="P2" s="92"/>
      <c r="Q2" s="56"/>
      <c r="R2" s="92" t="s">
        <v>0</v>
      </c>
      <c r="S2" s="92"/>
      <c r="T2" s="56"/>
      <c r="U2" s="92" t="s">
        <v>0</v>
      </c>
      <c r="V2" s="92"/>
    </row>
    <row r="3" spans="1:22" x14ac:dyDescent="0.25">
      <c r="A3" s="76" t="s">
        <v>768</v>
      </c>
      <c r="B3" s="50" t="s">
        <v>0</v>
      </c>
      <c r="C3" s="72">
        <v>0</v>
      </c>
      <c r="D3" s="73">
        <v>0</v>
      </c>
      <c r="F3" s="94" t="s">
        <v>753</v>
      </c>
      <c r="G3" s="92" t="str">
        <f>B2</f>
        <v>LF Tire</v>
      </c>
      <c r="H3" s="56"/>
      <c r="I3" s="94" t="s">
        <v>753</v>
      </c>
      <c r="J3" s="92" t="str">
        <f>B2</f>
        <v>LF Tire</v>
      </c>
      <c r="K3" s="95" t="s">
        <v>754</v>
      </c>
      <c r="L3" s="94" t="s">
        <v>753</v>
      </c>
      <c r="M3" s="92" t="str">
        <f>B2</f>
        <v>LF Tire</v>
      </c>
      <c r="N3" s="56"/>
      <c r="O3" s="94" t="s">
        <v>753</v>
      </c>
      <c r="P3" s="92" t="str">
        <f>B2</f>
        <v>LF Tire</v>
      </c>
      <c r="Q3" s="56"/>
      <c r="R3" s="94" t="s">
        <v>753</v>
      </c>
      <c r="S3" s="92" t="str">
        <f>B2</f>
        <v>LF Tire</v>
      </c>
      <c r="T3" s="56"/>
      <c r="U3" s="94" t="s">
        <v>753</v>
      </c>
      <c r="V3" s="92" t="str">
        <f>B2</f>
        <v>LF Tire</v>
      </c>
    </row>
    <row r="4" spans="1:22" x14ac:dyDescent="0.25">
      <c r="A4" s="76" t="s">
        <v>767</v>
      </c>
      <c r="B4" s="50" t="s">
        <v>0</v>
      </c>
      <c r="C4" s="72">
        <v>0</v>
      </c>
      <c r="D4" s="73">
        <v>0</v>
      </c>
      <c r="F4" s="94" t="s">
        <v>754</v>
      </c>
      <c r="G4" s="96">
        <f>C2</f>
        <v>0</v>
      </c>
      <c r="H4" s="56"/>
      <c r="I4" s="94" t="s">
        <v>754</v>
      </c>
      <c r="J4" s="96">
        <f>C2</f>
        <v>0</v>
      </c>
      <c r="K4" s="56"/>
      <c r="L4" s="97" t="s">
        <v>754</v>
      </c>
      <c r="M4" s="96">
        <f>C2</f>
        <v>0</v>
      </c>
      <c r="N4" s="56"/>
      <c r="O4" s="94" t="s">
        <v>754</v>
      </c>
      <c r="P4" s="96">
        <f>C2</f>
        <v>0</v>
      </c>
      <c r="Q4" s="56"/>
      <c r="R4" s="94" t="s">
        <v>754</v>
      </c>
      <c r="S4" s="96">
        <f>C2</f>
        <v>0</v>
      </c>
      <c r="T4" s="56"/>
      <c r="U4" s="94" t="s">
        <v>754</v>
      </c>
      <c r="V4" s="96">
        <f>C2</f>
        <v>0</v>
      </c>
    </row>
    <row r="5" spans="1:22" x14ac:dyDescent="0.25">
      <c r="A5" s="76" t="s">
        <v>769</v>
      </c>
      <c r="B5" s="50" t="s">
        <v>0</v>
      </c>
      <c r="C5" s="72">
        <v>0</v>
      </c>
      <c r="D5" s="73">
        <v>0</v>
      </c>
      <c r="F5" s="97" t="s">
        <v>782</v>
      </c>
      <c r="G5" s="96">
        <f>(C2)*(D2)</f>
        <v>0</v>
      </c>
      <c r="H5" s="56"/>
      <c r="I5" s="94" t="s">
        <v>755</v>
      </c>
      <c r="J5" s="96">
        <f>(C2)*(D2)</f>
        <v>0</v>
      </c>
      <c r="K5" s="56"/>
      <c r="L5" s="97" t="s">
        <v>755</v>
      </c>
      <c r="M5" s="96">
        <f>(C2)*(D2)</f>
        <v>0</v>
      </c>
      <c r="N5" s="56"/>
      <c r="O5" s="94" t="s">
        <v>755</v>
      </c>
      <c r="P5" s="98">
        <f>(C2*D2)</f>
        <v>0</v>
      </c>
      <c r="Q5" s="56"/>
      <c r="R5" s="94" t="s">
        <v>755</v>
      </c>
      <c r="S5" s="98">
        <f>(C2*D2)</f>
        <v>0</v>
      </c>
      <c r="T5" s="56"/>
      <c r="U5" s="94" t="s">
        <v>755</v>
      </c>
      <c r="V5" s="98">
        <f>(C2*D2)</f>
        <v>0</v>
      </c>
    </row>
    <row r="6" spans="1:22" x14ac:dyDescent="0.25">
      <c r="A6" s="76" t="s">
        <v>770</v>
      </c>
      <c r="B6" s="50" t="s">
        <v>0</v>
      </c>
      <c r="C6" s="72">
        <v>0</v>
      </c>
      <c r="D6" s="78">
        <v>0</v>
      </c>
      <c r="F6" s="99" t="s">
        <v>756</v>
      </c>
      <c r="G6" s="100">
        <f>G4-G5</f>
        <v>0</v>
      </c>
      <c r="H6" s="56"/>
      <c r="I6" s="101" t="s">
        <v>756</v>
      </c>
      <c r="J6" s="102">
        <f>G4-G5</f>
        <v>0</v>
      </c>
      <c r="K6" s="56"/>
      <c r="L6" s="103" t="s">
        <v>756</v>
      </c>
      <c r="M6" s="102">
        <f>J4-J5</f>
        <v>0</v>
      </c>
      <c r="N6" s="56"/>
      <c r="O6" s="104" t="s">
        <v>756</v>
      </c>
      <c r="P6" s="102">
        <f>G4-G5</f>
        <v>0</v>
      </c>
      <c r="Q6" s="56"/>
      <c r="R6" s="104" t="s">
        <v>756</v>
      </c>
      <c r="S6" s="102">
        <f>J4-J5</f>
        <v>0</v>
      </c>
      <c r="T6" s="56"/>
      <c r="U6" s="104" t="s">
        <v>756</v>
      </c>
      <c r="V6" s="102">
        <f>M4-M5</f>
        <v>0</v>
      </c>
    </row>
    <row r="7" spans="1:22" x14ac:dyDescent="0.25">
      <c r="A7" s="76" t="s">
        <v>771</v>
      </c>
      <c r="B7" s="79" t="s">
        <v>0</v>
      </c>
      <c r="C7" s="72">
        <v>0</v>
      </c>
      <c r="D7" s="73">
        <v>0</v>
      </c>
      <c r="F7" s="105"/>
      <c r="G7" s="106" t="s">
        <v>0</v>
      </c>
      <c r="H7" s="56"/>
      <c r="I7" s="93" t="s">
        <v>753</v>
      </c>
      <c r="J7" s="92" t="str">
        <f>B3</f>
        <v xml:space="preserve"> </v>
      </c>
      <c r="K7" s="56"/>
      <c r="L7" s="97" t="s">
        <v>753</v>
      </c>
      <c r="M7" s="92" t="str">
        <f>B3</f>
        <v xml:space="preserve"> </v>
      </c>
      <c r="N7" s="56"/>
      <c r="O7" s="94" t="s">
        <v>753</v>
      </c>
      <c r="P7" s="92" t="str">
        <f>B3</f>
        <v xml:space="preserve"> </v>
      </c>
      <c r="Q7" s="56"/>
      <c r="R7" s="94" t="s">
        <v>753</v>
      </c>
      <c r="S7" s="92" t="str">
        <f>B3</f>
        <v xml:space="preserve"> </v>
      </c>
      <c r="T7" s="56"/>
      <c r="U7" s="94" t="s">
        <v>753</v>
      </c>
      <c r="V7" s="92" t="str">
        <f>B3</f>
        <v xml:space="preserve"> </v>
      </c>
    </row>
    <row r="8" spans="1:22" x14ac:dyDescent="0.25">
      <c r="A8" s="77" t="s">
        <v>784</v>
      </c>
      <c r="B8" s="75" t="s">
        <v>765</v>
      </c>
      <c r="C8" s="74">
        <v>0</v>
      </c>
      <c r="D8" s="80">
        <v>1</v>
      </c>
      <c r="F8" s="107" t="s">
        <v>759</v>
      </c>
      <c r="G8" s="108">
        <f>C10</f>
        <v>0</v>
      </c>
      <c r="H8" s="56"/>
      <c r="I8" s="93" t="s">
        <v>754</v>
      </c>
      <c r="J8" s="96">
        <f>C3</f>
        <v>0</v>
      </c>
      <c r="K8" s="56"/>
      <c r="L8" s="97" t="s">
        <v>754</v>
      </c>
      <c r="M8" s="96">
        <f>C3</f>
        <v>0</v>
      </c>
      <c r="N8" s="56"/>
      <c r="O8" s="94" t="s">
        <v>754</v>
      </c>
      <c r="P8" s="96">
        <f>C3</f>
        <v>0</v>
      </c>
      <c r="Q8" s="56"/>
      <c r="R8" s="94" t="s">
        <v>754</v>
      </c>
      <c r="S8" s="96">
        <f>C3</f>
        <v>0</v>
      </c>
      <c r="T8" s="56"/>
      <c r="U8" s="94" t="s">
        <v>754</v>
      </c>
      <c r="V8" s="96">
        <f>C3</f>
        <v>0</v>
      </c>
    </row>
    <row r="9" spans="1:22" x14ac:dyDescent="0.25">
      <c r="A9" s="69" t="s">
        <v>0</v>
      </c>
      <c r="B9" s="71" t="s">
        <v>0</v>
      </c>
      <c r="C9" s="70" t="s">
        <v>0</v>
      </c>
      <c r="F9" s="109" t="s">
        <v>779</v>
      </c>
      <c r="G9" s="110">
        <f>(G6)</f>
        <v>0</v>
      </c>
      <c r="H9" s="56"/>
      <c r="I9" s="93" t="s">
        <v>755</v>
      </c>
      <c r="J9" s="96">
        <f>(C3)*(D3)</f>
        <v>0</v>
      </c>
      <c r="K9" s="56"/>
      <c r="L9" s="97" t="s">
        <v>755</v>
      </c>
      <c r="M9" s="96">
        <f>(C3)*(D3)</f>
        <v>0</v>
      </c>
      <c r="N9" s="56"/>
      <c r="O9" s="94" t="s">
        <v>755</v>
      </c>
      <c r="P9" s="96">
        <f>C3*D3</f>
        <v>0</v>
      </c>
      <c r="Q9" s="56"/>
      <c r="R9" s="94" t="s">
        <v>755</v>
      </c>
      <c r="S9" s="96">
        <f>C3*D3</f>
        <v>0</v>
      </c>
      <c r="T9" s="56"/>
      <c r="U9" s="94" t="s">
        <v>755</v>
      </c>
      <c r="V9" s="96">
        <f>C3*D3</f>
        <v>0</v>
      </c>
    </row>
    <row r="10" spans="1:22" x14ac:dyDescent="0.25">
      <c r="A10" s="69" t="s">
        <v>0</v>
      </c>
      <c r="B10" s="68" t="s">
        <v>773</v>
      </c>
      <c r="C10" s="82">
        <v>0</v>
      </c>
      <c r="D10" s="42" t="s">
        <v>0</v>
      </c>
      <c r="F10" s="111" t="s">
        <v>0</v>
      </c>
      <c r="G10" s="112" t="s">
        <v>0</v>
      </c>
      <c r="H10" s="56"/>
      <c r="I10" s="101" t="s">
        <v>756</v>
      </c>
      <c r="J10" s="102">
        <f>(J8-J9)</f>
        <v>0</v>
      </c>
      <c r="K10" s="56"/>
      <c r="L10" s="103" t="s">
        <v>756</v>
      </c>
      <c r="M10" s="102">
        <f>(J8-J9)</f>
        <v>0</v>
      </c>
      <c r="N10" s="56"/>
      <c r="O10" s="113" t="s">
        <v>756</v>
      </c>
      <c r="P10" s="102">
        <f>J8-J9</f>
        <v>0</v>
      </c>
      <c r="Q10" s="56"/>
      <c r="R10" s="113" t="s">
        <v>756</v>
      </c>
      <c r="S10" s="102">
        <f>M8-M9</f>
        <v>0</v>
      </c>
      <c r="T10" s="56"/>
      <c r="U10" s="113" t="s">
        <v>756</v>
      </c>
      <c r="V10" s="102">
        <f>P8-P9</f>
        <v>0</v>
      </c>
    </row>
    <row r="11" spans="1:22" ht="15.75" x14ac:dyDescent="0.25">
      <c r="B11" s="87" t="s">
        <v>774</v>
      </c>
      <c r="C11" s="89">
        <f>C2+C3+C4+C5+C6+C7</f>
        <v>0</v>
      </c>
      <c r="D11" s="65"/>
      <c r="F11" s="114" t="s">
        <v>780</v>
      </c>
      <c r="G11" s="115">
        <f>G6</f>
        <v>0</v>
      </c>
      <c r="H11" s="56"/>
      <c r="I11" s="116"/>
      <c r="J11" s="117"/>
      <c r="K11" s="56"/>
      <c r="L11" s="94" t="s">
        <v>753</v>
      </c>
      <c r="M11" s="92" t="str">
        <f>B4</f>
        <v xml:space="preserve"> </v>
      </c>
      <c r="N11" s="56"/>
      <c r="O11" s="94" t="s">
        <v>753</v>
      </c>
      <c r="P11" s="92" t="str">
        <f>B4</f>
        <v xml:space="preserve"> </v>
      </c>
      <c r="Q11" s="56"/>
      <c r="R11" s="94" t="s">
        <v>753</v>
      </c>
      <c r="S11" s="92" t="str">
        <f>B4</f>
        <v xml:space="preserve"> </v>
      </c>
      <c r="T11" s="56"/>
      <c r="U11" s="94" t="s">
        <v>753</v>
      </c>
      <c r="V11" s="92" t="str">
        <f>B4</f>
        <v xml:space="preserve"> </v>
      </c>
    </row>
    <row r="12" spans="1:22" ht="15.75" x14ac:dyDescent="0.25">
      <c r="B12" s="88" t="s">
        <v>776</v>
      </c>
      <c r="C12" s="89">
        <f>C10-C11</f>
        <v>0</v>
      </c>
      <c r="F12" s="114" t="s">
        <v>776</v>
      </c>
      <c r="G12" s="115">
        <f>C12</f>
        <v>0</v>
      </c>
      <c r="H12" s="56"/>
      <c r="I12" s="118" t="s">
        <v>758</v>
      </c>
      <c r="J12" s="119">
        <f>J6+J10</f>
        <v>0</v>
      </c>
      <c r="K12" s="56"/>
      <c r="L12" s="97" t="s">
        <v>754</v>
      </c>
      <c r="M12" s="96">
        <f>C4</f>
        <v>0</v>
      </c>
      <c r="N12" s="56"/>
      <c r="O12" s="94" t="s">
        <v>754</v>
      </c>
      <c r="P12" s="96">
        <f>C4</f>
        <v>0</v>
      </c>
      <c r="Q12" s="56"/>
      <c r="R12" s="94" t="s">
        <v>754</v>
      </c>
      <c r="S12" s="96">
        <f>C4</f>
        <v>0</v>
      </c>
      <c r="T12" s="56"/>
      <c r="U12" s="94" t="s">
        <v>754</v>
      </c>
      <c r="V12" s="96">
        <f>C4</f>
        <v>0</v>
      </c>
    </row>
    <row r="13" spans="1:22" x14ac:dyDescent="0.25">
      <c r="B13" s="71" t="s">
        <v>0</v>
      </c>
      <c r="C13" s="81" t="s">
        <v>0</v>
      </c>
      <c r="D13" t="s">
        <v>0</v>
      </c>
      <c r="F13" s="120" t="s">
        <v>765</v>
      </c>
      <c r="G13" s="121">
        <f>C8</f>
        <v>0</v>
      </c>
      <c r="H13" s="56"/>
      <c r="I13" s="56"/>
      <c r="J13" s="56"/>
      <c r="K13" s="56"/>
      <c r="L13" s="97" t="s">
        <v>755</v>
      </c>
      <c r="M13" s="96">
        <f>(C4*D4)</f>
        <v>0</v>
      </c>
      <c r="N13" s="56"/>
      <c r="O13" s="94" t="s">
        <v>755</v>
      </c>
      <c r="P13" s="96">
        <f>C4*D4</f>
        <v>0</v>
      </c>
      <c r="Q13" s="56"/>
      <c r="R13" s="94" t="s">
        <v>755</v>
      </c>
      <c r="S13" s="96">
        <f>C4*D4</f>
        <v>0</v>
      </c>
      <c r="T13" s="56"/>
      <c r="U13" s="94" t="s">
        <v>755</v>
      </c>
      <c r="V13" s="96">
        <f>C4*D4</f>
        <v>0</v>
      </c>
    </row>
    <row r="14" spans="1:22" ht="15.75" x14ac:dyDescent="0.25">
      <c r="D14" s="71" t="s">
        <v>0</v>
      </c>
      <c r="F14" s="122" t="s">
        <v>781</v>
      </c>
      <c r="G14" s="123">
        <f>G11+G12-G13</f>
        <v>0</v>
      </c>
      <c r="H14" s="56"/>
      <c r="I14" s="114" t="s">
        <v>780</v>
      </c>
      <c r="J14" s="115">
        <f>J6+J10</f>
        <v>0</v>
      </c>
      <c r="K14" s="56"/>
      <c r="L14" s="103" t="s">
        <v>756</v>
      </c>
      <c r="M14" s="102">
        <f>(M12-M13)</f>
        <v>0</v>
      </c>
      <c r="N14" s="56"/>
      <c r="O14" s="104" t="s">
        <v>756</v>
      </c>
      <c r="P14" s="102">
        <f>P12-P13</f>
        <v>0</v>
      </c>
      <c r="Q14" s="56"/>
      <c r="R14" s="104" t="s">
        <v>756</v>
      </c>
      <c r="S14" s="102">
        <f>S12-S13</f>
        <v>0</v>
      </c>
      <c r="T14" s="56"/>
      <c r="U14" s="104" t="s">
        <v>756</v>
      </c>
      <c r="V14" s="102">
        <f>V12-V13</f>
        <v>0</v>
      </c>
    </row>
    <row r="15" spans="1:22" ht="15.75" x14ac:dyDescent="0.25">
      <c r="B15" t="s">
        <v>788</v>
      </c>
      <c r="C15" s="65"/>
      <c r="D15" t="s">
        <v>0</v>
      </c>
      <c r="F15" s="56"/>
      <c r="G15" s="56"/>
      <c r="H15" s="56"/>
      <c r="I15" s="114" t="s">
        <v>776</v>
      </c>
      <c r="J15" s="115">
        <f>C12</f>
        <v>0</v>
      </c>
      <c r="K15" s="56"/>
      <c r="L15" s="116"/>
      <c r="M15" s="117"/>
      <c r="N15" s="56"/>
      <c r="O15" s="94" t="s">
        <v>753</v>
      </c>
      <c r="P15" s="124" t="str">
        <f>B5</f>
        <v xml:space="preserve"> </v>
      </c>
      <c r="Q15" s="56"/>
      <c r="R15" s="94" t="s">
        <v>753</v>
      </c>
      <c r="S15" s="124" t="str">
        <f>B5</f>
        <v xml:space="preserve"> </v>
      </c>
      <c r="T15" s="56"/>
      <c r="U15" s="94" t="s">
        <v>753</v>
      </c>
      <c r="V15" s="124" t="str">
        <f>B5</f>
        <v xml:space="preserve"> </v>
      </c>
    </row>
    <row r="16" spans="1:22" x14ac:dyDescent="0.25">
      <c r="C16" s="81" t="s">
        <v>0</v>
      </c>
      <c r="D16" t="s">
        <v>0</v>
      </c>
      <c r="F16" s="56"/>
      <c r="G16" s="56"/>
      <c r="H16" s="56"/>
      <c r="I16" s="120" t="s">
        <v>783</v>
      </c>
      <c r="J16" s="121">
        <f>C8</f>
        <v>0</v>
      </c>
      <c r="K16" s="56"/>
      <c r="L16" s="118" t="s">
        <v>758</v>
      </c>
      <c r="M16" s="119">
        <f>(M6)+(M10)+(M14)</f>
        <v>0</v>
      </c>
      <c r="N16" s="56"/>
      <c r="O16" s="94" t="s">
        <v>754</v>
      </c>
      <c r="P16" s="96">
        <f>C5</f>
        <v>0</v>
      </c>
      <c r="Q16" s="56"/>
      <c r="R16" s="94" t="s">
        <v>754</v>
      </c>
      <c r="S16" s="96">
        <f>C5</f>
        <v>0</v>
      </c>
      <c r="T16" s="56"/>
      <c r="U16" s="94" t="s">
        <v>754</v>
      </c>
      <c r="V16" s="96">
        <f>C5</f>
        <v>0</v>
      </c>
    </row>
    <row r="17" spans="1:22" ht="15.75" x14ac:dyDescent="0.25">
      <c r="F17" s="125" t="s">
        <v>0</v>
      </c>
      <c r="G17" s="56"/>
      <c r="H17" s="56"/>
      <c r="I17" s="122" t="s">
        <v>781</v>
      </c>
      <c r="J17" s="123">
        <f>J14+J15-J16</f>
        <v>0</v>
      </c>
      <c r="K17" s="56"/>
      <c r="L17" s="56"/>
      <c r="M17" s="56"/>
      <c r="N17" s="56"/>
      <c r="O17" s="94" t="s">
        <v>755</v>
      </c>
      <c r="P17" s="96">
        <f>C5*D5</f>
        <v>0</v>
      </c>
      <c r="Q17" s="56"/>
      <c r="R17" s="94" t="s">
        <v>755</v>
      </c>
      <c r="S17" s="96">
        <f>C5*D5</f>
        <v>0</v>
      </c>
      <c r="T17" s="56"/>
      <c r="U17" s="94" t="s">
        <v>755</v>
      </c>
      <c r="V17" s="96">
        <f>C5*D5</f>
        <v>0</v>
      </c>
    </row>
    <row r="18" spans="1:22" ht="15.75" x14ac:dyDescent="0.25">
      <c r="A18" s="6"/>
      <c r="B18" s="6" t="s">
        <v>0</v>
      </c>
      <c r="C18" s="6"/>
      <c r="D18" s="6"/>
      <c r="F18" s="126" t="s">
        <v>0</v>
      </c>
      <c r="G18" s="127" t="s">
        <v>0</v>
      </c>
      <c r="H18" s="128" t="s">
        <v>0</v>
      </c>
      <c r="I18" s="56"/>
      <c r="J18" s="56"/>
      <c r="K18" s="56"/>
      <c r="L18" s="114" t="s">
        <v>780</v>
      </c>
      <c r="M18" s="115">
        <f>M16</f>
        <v>0</v>
      </c>
      <c r="N18" s="56"/>
      <c r="O18" s="104" t="s">
        <v>762</v>
      </c>
      <c r="P18" s="102">
        <f>P16-P17</f>
        <v>0</v>
      </c>
      <c r="Q18" s="56"/>
      <c r="R18" s="104" t="s">
        <v>762</v>
      </c>
      <c r="S18" s="102">
        <f>S16-S17</f>
        <v>0</v>
      </c>
      <c r="T18" s="56"/>
      <c r="U18" s="104" t="s">
        <v>762</v>
      </c>
      <c r="V18" s="102">
        <f>V16-V17</f>
        <v>0</v>
      </c>
    </row>
    <row r="19" spans="1:22" ht="15.75" x14ac:dyDescent="0.25">
      <c r="A19" s="137" t="s">
        <v>787</v>
      </c>
      <c r="B19" s="137" t="s">
        <v>786</v>
      </c>
      <c r="C19" s="137" t="s">
        <v>789</v>
      </c>
      <c r="D19" s="137" t="s">
        <v>785</v>
      </c>
      <c r="E19" t="s">
        <v>0</v>
      </c>
      <c r="F19" s="128"/>
      <c r="G19" s="56"/>
      <c r="H19" s="56"/>
      <c r="I19" s="56"/>
      <c r="J19" s="56"/>
      <c r="K19" s="56"/>
      <c r="L19" s="114" t="s">
        <v>776</v>
      </c>
      <c r="M19" s="115">
        <f>C12</f>
        <v>0</v>
      </c>
      <c r="N19" s="56"/>
      <c r="O19" s="129"/>
      <c r="P19" s="130"/>
      <c r="Q19" s="56"/>
      <c r="R19" s="94" t="s">
        <v>753</v>
      </c>
      <c r="S19" s="124" t="str">
        <f>B6</f>
        <v xml:space="preserve"> </v>
      </c>
      <c r="T19" s="56"/>
      <c r="U19" s="94" t="s">
        <v>753</v>
      </c>
      <c r="V19" s="124" t="str">
        <f>B6</f>
        <v xml:space="preserve"> </v>
      </c>
    </row>
    <row r="20" spans="1:22" x14ac:dyDescent="0.25">
      <c r="A20" s="138">
        <f t="shared" ref="A20:A25" si="0">D2</f>
        <v>0</v>
      </c>
      <c r="B20" s="139" t="str">
        <f t="shared" ref="B20:C25" si="1">B2</f>
        <v>LF Tire</v>
      </c>
      <c r="C20" s="140">
        <f t="shared" si="1"/>
        <v>0</v>
      </c>
      <c r="D20" s="140">
        <f>C2*A20</f>
        <v>0</v>
      </c>
      <c r="E20" s="90" t="s">
        <v>0</v>
      </c>
      <c r="F20" s="56"/>
      <c r="G20" s="56"/>
      <c r="H20" s="56"/>
      <c r="I20" s="125" t="s">
        <v>0</v>
      </c>
      <c r="J20" s="56"/>
      <c r="K20" s="56"/>
      <c r="L20" s="120" t="s">
        <v>783</v>
      </c>
      <c r="M20" s="121">
        <f>C8</f>
        <v>0</v>
      </c>
      <c r="N20" s="56"/>
      <c r="O20" s="131" t="s">
        <v>761</v>
      </c>
      <c r="P20" s="119">
        <f>P6+P10+P14+P18</f>
        <v>0</v>
      </c>
      <c r="Q20" s="56"/>
      <c r="R20" s="94" t="s">
        <v>754</v>
      </c>
      <c r="S20" s="96">
        <f>C6</f>
        <v>0</v>
      </c>
      <c r="T20" s="56"/>
      <c r="U20" s="94" t="s">
        <v>754</v>
      </c>
      <c r="V20" s="96">
        <f>C6</f>
        <v>0</v>
      </c>
    </row>
    <row r="21" spans="1:22" ht="15.75" x14ac:dyDescent="0.25">
      <c r="A21" s="138">
        <f t="shared" si="0"/>
        <v>0</v>
      </c>
      <c r="B21" s="141" t="str">
        <f t="shared" si="1"/>
        <v xml:space="preserve"> </v>
      </c>
      <c r="C21" s="142">
        <f t="shared" si="1"/>
        <v>0</v>
      </c>
      <c r="D21" s="140">
        <f>C3*D3</f>
        <v>0</v>
      </c>
      <c r="F21" s="56"/>
      <c r="G21" s="56"/>
      <c r="H21" s="56"/>
      <c r="I21" s="56"/>
      <c r="J21" s="56"/>
      <c r="K21" s="56"/>
      <c r="L21" s="122" t="s">
        <v>781</v>
      </c>
      <c r="M21" s="123">
        <f>M18+M19-M20</f>
        <v>0</v>
      </c>
      <c r="N21" s="56"/>
      <c r="O21" s="95"/>
      <c r="P21" s="132"/>
      <c r="Q21" s="56"/>
      <c r="R21" s="94" t="s">
        <v>755</v>
      </c>
      <c r="S21" s="96">
        <f>C6*D6</f>
        <v>0</v>
      </c>
      <c r="T21" s="56"/>
      <c r="U21" s="94" t="s">
        <v>755</v>
      </c>
      <c r="V21" s="96">
        <f>C6*D6</f>
        <v>0</v>
      </c>
    </row>
    <row r="22" spans="1:22" ht="15.75" x14ac:dyDescent="0.25">
      <c r="A22" s="138">
        <f t="shared" si="0"/>
        <v>0</v>
      </c>
      <c r="B22" s="142" t="str">
        <f t="shared" si="1"/>
        <v xml:space="preserve"> </v>
      </c>
      <c r="C22" s="142">
        <f t="shared" si="1"/>
        <v>0</v>
      </c>
      <c r="D22" s="140">
        <f>C4*A22</f>
        <v>0</v>
      </c>
      <c r="F22" s="56"/>
      <c r="G22" s="56"/>
      <c r="H22" s="56"/>
      <c r="I22" s="56"/>
      <c r="J22" s="56"/>
      <c r="K22" s="56"/>
      <c r="L22" s="56"/>
      <c r="M22" s="56"/>
      <c r="N22" s="56"/>
      <c r="O22" s="114" t="s">
        <v>780</v>
      </c>
      <c r="P22" s="115">
        <f>P20</f>
        <v>0</v>
      </c>
      <c r="Q22" s="56"/>
      <c r="R22" s="104" t="s">
        <v>762</v>
      </c>
      <c r="S22" s="102">
        <f>S20-S21</f>
        <v>0</v>
      </c>
      <c r="T22" s="56"/>
      <c r="U22" s="104" t="s">
        <v>762</v>
      </c>
      <c r="V22" s="102">
        <f>S20-S21</f>
        <v>0</v>
      </c>
    </row>
    <row r="23" spans="1:22" ht="15.75" x14ac:dyDescent="0.25">
      <c r="A23" s="138">
        <f t="shared" si="0"/>
        <v>0</v>
      </c>
      <c r="B23" s="139" t="str">
        <f t="shared" si="1"/>
        <v xml:space="preserve"> </v>
      </c>
      <c r="C23" s="140">
        <f t="shared" si="1"/>
        <v>0</v>
      </c>
      <c r="D23" s="140">
        <f>C5*D5</f>
        <v>0</v>
      </c>
      <c r="F23" s="56"/>
      <c r="G23" s="56"/>
      <c r="H23" s="56"/>
      <c r="I23" s="56"/>
      <c r="J23" s="56"/>
      <c r="K23" s="56"/>
      <c r="L23" s="56"/>
      <c r="M23" s="56"/>
      <c r="N23" s="56"/>
      <c r="O23" s="114" t="s">
        <v>776</v>
      </c>
      <c r="P23" s="115">
        <f>C12</f>
        <v>0</v>
      </c>
      <c r="Q23" s="56"/>
      <c r="R23" s="129"/>
      <c r="S23" s="130"/>
      <c r="T23" s="56"/>
      <c r="U23" s="94" t="s">
        <v>753</v>
      </c>
      <c r="V23" s="124" t="str">
        <f>B7</f>
        <v xml:space="preserve"> </v>
      </c>
    </row>
    <row r="24" spans="1:22" x14ac:dyDescent="0.25">
      <c r="A24" s="138">
        <f t="shared" si="0"/>
        <v>0</v>
      </c>
      <c r="B24" s="139" t="str">
        <f t="shared" si="1"/>
        <v xml:space="preserve"> </v>
      </c>
      <c r="C24" s="140">
        <f t="shared" si="1"/>
        <v>0</v>
      </c>
      <c r="D24" s="140">
        <f>C6*D6</f>
        <v>0</v>
      </c>
      <c r="F24" s="56"/>
      <c r="G24" s="56"/>
      <c r="H24" s="56"/>
      <c r="I24" s="56"/>
      <c r="J24" s="56"/>
      <c r="K24" s="56"/>
      <c r="L24" s="56"/>
      <c r="M24" s="56"/>
      <c r="N24" s="56"/>
      <c r="O24" s="120" t="s">
        <v>783</v>
      </c>
      <c r="P24" s="121">
        <f>C8</f>
        <v>0</v>
      </c>
      <c r="Q24" s="56"/>
      <c r="R24" s="131" t="s">
        <v>761</v>
      </c>
      <c r="S24" s="119">
        <f>S10+S22+S18+S14+S6</f>
        <v>0</v>
      </c>
      <c r="T24" s="56"/>
      <c r="U24" s="94" t="s">
        <v>754</v>
      </c>
      <c r="V24" s="96">
        <f>C7</f>
        <v>0</v>
      </c>
    </row>
    <row r="25" spans="1:22" ht="15.75" x14ac:dyDescent="0.25">
      <c r="A25" s="138">
        <f t="shared" si="0"/>
        <v>0</v>
      </c>
      <c r="B25" s="139" t="str">
        <f t="shared" si="1"/>
        <v xml:space="preserve"> </v>
      </c>
      <c r="C25" s="140">
        <f t="shared" si="1"/>
        <v>0</v>
      </c>
      <c r="D25" s="140">
        <f>C7*D7</f>
        <v>0</v>
      </c>
      <c r="F25" s="56"/>
      <c r="G25" s="56"/>
      <c r="H25" s="56"/>
      <c r="I25" s="56"/>
      <c r="J25" s="56"/>
      <c r="K25" s="56"/>
      <c r="L25" s="56"/>
      <c r="M25" s="56"/>
      <c r="N25" s="56"/>
      <c r="O25" s="122" t="s">
        <v>781</v>
      </c>
      <c r="P25" s="123">
        <f>P22+P23-P24</f>
        <v>0</v>
      </c>
      <c r="Q25" s="56"/>
      <c r="R25" s="133" t="s">
        <v>0</v>
      </c>
      <c r="S25" s="134"/>
      <c r="T25" s="56"/>
      <c r="U25" s="94" t="s">
        <v>755</v>
      </c>
      <c r="V25" s="96">
        <f>C7*D7</f>
        <v>0</v>
      </c>
    </row>
    <row r="26" spans="1:22" ht="15.75" x14ac:dyDescent="0.25">
      <c r="F26" s="56"/>
      <c r="G26" s="56"/>
      <c r="H26" s="56"/>
      <c r="I26" s="56"/>
      <c r="J26" s="56"/>
      <c r="K26" s="56"/>
      <c r="L26" s="56"/>
      <c r="M26" s="56"/>
      <c r="N26" s="56"/>
      <c r="O26" s="56"/>
      <c r="P26" s="56"/>
      <c r="Q26" s="56"/>
      <c r="R26" s="114" t="s">
        <v>780</v>
      </c>
      <c r="S26" s="115">
        <f>S24</f>
        <v>0</v>
      </c>
      <c r="T26" s="56"/>
      <c r="U26" s="104" t="s">
        <v>762</v>
      </c>
      <c r="V26" s="102">
        <f>C7*D7</f>
        <v>0</v>
      </c>
    </row>
    <row r="27" spans="1:22" ht="18.75" x14ac:dyDescent="0.3">
      <c r="B27" s="143" t="s">
        <v>790</v>
      </c>
      <c r="C27" s="144">
        <f>C20+C21+C22+C23+C24+C25</f>
        <v>0</v>
      </c>
      <c r="D27" s="145">
        <f>D20+D21+D22+D23+D24+D25</f>
        <v>0</v>
      </c>
      <c r="F27" s="56"/>
      <c r="G27" s="56"/>
      <c r="H27" s="56"/>
      <c r="I27" s="56"/>
      <c r="J27" s="56"/>
      <c r="K27" s="56"/>
      <c r="L27" s="56"/>
      <c r="M27" s="56"/>
      <c r="N27" s="56"/>
      <c r="O27" s="56"/>
      <c r="P27" s="56"/>
      <c r="Q27" s="56"/>
      <c r="R27" s="114" t="s">
        <v>776</v>
      </c>
      <c r="S27" s="115">
        <f>C12</f>
        <v>0</v>
      </c>
      <c r="T27" s="56"/>
      <c r="U27" s="129"/>
      <c r="V27" s="130"/>
    </row>
    <row r="28" spans="1:22" x14ac:dyDescent="0.25">
      <c r="F28" s="56"/>
      <c r="G28" s="56"/>
      <c r="H28" s="56"/>
      <c r="I28" s="56"/>
      <c r="J28" s="56"/>
      <c r="K28" s="56"/>
      <c r="L28" s="56"/>
      <c r="M28" s="56"/>
      <c r="N28" s="56"/>
      <c r="O28" s="56"/>
      <c r="P28" s="56"/>
      <c r="Q28" s="56"/>
      <c r="R28" s="120" t="s">
        <v>783</v>
      </c>
      <c r="S28" s="121">
        <f>C8</f>
        <v>0</v>
      </c>
      <c r="T28" s="56"/>
      <c r="U28" s="131" t="s">
        <v>761</v>
      </c>
      <c r="V28" s="119">
        <f xml:space="preserve"> V6+V10+V14+V18+V22+V26</f>
        <v>0</v>
      </c>
    </row>
    <row r="29" spans="1:22" ht="15.75" x14ac:dyDescent="0.25">
      <c r="F29" s="56"/>
      <c r="G29" s="56"/>
      <c r="H29" s="56"/>
      <c r="I29" s="56"/>
      <c r="J29" s="56"/>
      <c r="K29" s="56"/>
      <c r="L29" s="56"/>
      <c r="M29" s="56"/>
      <c r="N29" s="56"/>
      <c r="O29" s="56"/>
      <c r="P29" s="56"/>
      <c r="Q29" s="56"/>
      <c r="R29" s="122" t="s">
        <v>781</v>
      </c>
      <c r="S29" s="123">
        <f>S26+S27-S28</f>
        <v>0</v>
      </c>
      <c r="T29" s="56"/>
      <c r="U29" s="133" t="s">
        <v>0</v>
      </c>
      <c r="V29" s="134" t="s">
        <v>0</v>
      </c>
    </row>
    <row r="30" spans="1:22" ht="15.75" x14ac:dyDescent="0.25">
      <c r="F30" s="56"/>
      <c r="G30" s="56"/>
      <c r="H30" s="56"/>
      <c r="I30" s="56"/>
      <c r="J30" s="56"/>
      <c r="K30" s="56"/>
      <c r="L30" s="56"/>
      <c r="M30" s="56"/>
      <c r="N30" s="56"/>
      <c r="O30" s="56"/>
      <c r="P30" s="56"/>
      <c r="Q30" s="56"/>
      <c r="R30" s="135" t="s">
        <v>0</v>
      </c>
      <c r="S30" s="136" t="s">
        <v>0</v>
      </c>
      <c r="T30" s="56"/>
      <c r="U30" s="114" t="s">
        <v>780</v>
      </c>
      <c r="V30" s="115">
        <f>V28</f>
        <v>0</v>
      </c>
    </row>
    <row r="31" spans="1:22" ht="15.75" x14ac:dyDescent="0.25">
      <c r="F31" s="56"/>
      <c r="G31" s="56"/>
      <c r="H31" s="56"/>
      <c r="I31" s="56"/>
      <c r="J31" s="56"/>
      <c r="K31" s="56"/>
      <c r="L31" s="56"/>
      <c r="M31" s="56"/>
      <c r="N31" s="56"/>
      <c r="O31" s="56"/>
      <c r="P31" s="56"/>
      <c r="Q31" s="56"/>
      <c r="R31" s="56"/>
      <c r="S31" s="56"/>
      <c r="T31" s="56"/>
      <c r="U31" s="114" t="s">
        <v>776</v>
      </c>
      <c r="V31" s="115">
        <f>C12</f>
        <v>0</v>
      </c>
    </row>
    <row r="32" spans="1:22" x14ac:dyDescent="0.25">
      <c r="F32" s="56"/>
      <c r="G32" s="56"/>
      <c r="H32" s="56"/>
      <c r="I32" s="56"/>
      <c r="J32" s="56"/>
      <c r="K32" s="56"/>
      <c r="L32" s="56"/>
      <c r="M32" s="56"/>
      <c r="N32" s="56"/>
      <c r="O32" s="56"/>
      <c r="P32" s="56"/>
      <c r="Q32" s="56"/>
      <c r="R32" s="56"/>
      <c r="S32" s="56"/>
      <c r="T32" s="56"/>
      <c r="U32" s="120" t="s">
        <v>783</v>
      </c>
      <c r="V32" s="121">
        <f>C8</f>
        <v>0</v>
      </c>
    </row>
    <row r="33" spans="6:22" ht="15.75" x14ac:dyDescent="0.25">
      <c r="F33" s="56"/>
      <c r="G33" s="56"/>
      <c r="H33" s="56"/>
      <c r="I33" s="56"/>
      <c r="J33" s="56"/>
      <c r="K33" s="56"/>
      <c r="L33" s="56"/>
      <c r="M33" s="56"/>
      <c r="N33" s="56"/>
      <c r="O33" s="56"/>
      <c r="P33" s="56"/>
      <c r="Q33" s="56"/>
      <c r="R33" s="56"/>
      <c r="S33" s="56"/>
      <c r="T33" s="56"/>
      <c r="U33" s="122" t="s">
        <v>781</v>
      </c>
      <c r="V33" s="123">
        <f>V30+V31-V32</f>
        <v>0</v>
      </c>
    </row>
  </sheetData>
  <sheetProtection algorithmName="SHA-512" hashValue="4mXaN/YXHB5dlr7LJwa9PrphMpkl04xPob2kcChBkXOzgh5hwYxwzhgsf/+NnQsINgi6WSJ27+eiJSSV9rS2cw==" saltValue="GwTER/6XBXAykaGoyklqJ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
  <sheetViews>
    <sheetView topLeftCell="B1" workbookViewId="0">
      <selection activeCell="C2" sqref="C2"/>
    </sheetView>
  </sheetViews>
  <sheetFormatPr defaultRowHeight="15" x14ac:dyDescent="0.25"/>
  <cols>
    <col min="1" max="1" width="16.5703125" style="146" customWidth="1"/>
    <col min="2" max="2" width="23.42578125" style="146" customWidth="1"/>
    <col min="3" max="3" width="21.140625" style="146" customWidth="1"/>
    <col min="4" max="4" width="14.7109375" style="50" customWidth="1"/>
    <col min="5" max="5" width="13.85546875" style="50" customWidth="1"/>
    <col min="6" max="6" width="21" customWidth="1"/>
    <col min="7" max="7" width="26.85546875" customWidth="1"/>
    <col min="8" max="8" width="39.7109375" customWidth="1"/>
  </cols>
  <sheetData>
    <row r="1" spans="1:15" x14ac:dyDescent="0.25">
      <c r="A1" s="147" t="s">
        <v>0</v>
      </c>
      <c r="B1" s="147" t="s">
        <v>737</v>
      </c>
      <c r="C1" s="147" t="s">
        <v>734</v>
      </c>
      <c r="D1" s="51" t="s">
        <v>736</v>
      </c>
      <c r="E1" s="51" t="s">
        <v>730</v>
      </c>
      <c r="F1" t="s">
        <v>0</v>
      </c>
      <c r="H1" s="28" t="s">
        <v>0</v>
      </c>
    </row>
    <row r="2" spans="1:15" x14ac:dyDescent="0.25">
      <c r="A2" s="50" t="s">
        <v>0</v>
      </c>
      <c r="B2" s="48">
        <v>43028</v>
      </c>
      <c r="C2" s="50" t="s">
        <v>18</v>
      </c>
      <c r="D2" s="49">
        <f ca="1">TODAY()</f>
        <v>43010</v>
      </c>
      <c r="E2" s="49">
        <f ca="1">(D2)+10</f>
        <v>43020</v>
      </c>
      <c r="F2" s="45" t="s">
        <v>0</v>
      </c>
      <c r="G2" s="46" t="s">
        <v>0</v>
      </c>
    </row>
    <row r="3" spans="1:15" x14ac:dyDescent="0.25">
      <c r="D3" s="146"/>
      <c r="E3" s="146"/>
      <c r="F3" s="45" t="s">
        <v>0</v>
      </c>
      <c r="G3" s="46" t="s">
        <v>0</v>
      </c>
      <c r="O3" s="13">
        <f ca="1">(D2)</f>
        <v>43010</v>
      </c>
    </row>
    <row r="4" spans="1:15" x14ac:dyDescent="0.25">
      <c r="A4" s="148" t="s">
        <v>731</v>
      </c>
      <c r="B4" s="149">
        <f ca="1">D2</f>
        <v>43010</v>
      </c>
      <c r="F4" s="45" t="s">
        <v>0</v>
      </c>
      <c r="G4" s="46" t="s">
        <v>0</v>
      </c>
    </row>
    <row r="5" spans="1:15" x14ac:dyDescent="0.25">
      <c r="A5" s="148" t="s">
        <v>732</v>
      </c>
      <c r="B5" s="149">
        <f ca="1">E2</f>
        <v>43020</v>
      </c>
      <c r="F5" s="45" t="s">
        <v>0</v>
      </c>
      <c r="G5" t="s">
        <v>0</v>
      </c>
    </row>
    <row r="6" spans="1:15" x14ac:dyDescent="0.25">
      <c r="A6" s="148" t="s">
        <v>733</v>
      </c>
      <c r="B6" s="149">
        <f>B2</f>
        <v>43028</v>
      </c>
      <c r="F6" t="s">
        <v>0</v>
      </c>
    </row>
    <row r="7" spans="1:15" x14ac:dyDescent="0.25">
      <c r="A7" s="148" t="s">
        <v>735</v>
      </c>
      <c r="B7" s="146" t="str">
        <f>C2</f>
        <v>Grounded</v>
      </c>
    </row>
    <row r="8" spans="1:15" x14ac:dyDescent="0.25">
      <c r="F8" t="s">
        <v>0</v>
      </c>
    </row>
  </sheetData>
  <dataConsolidate/>
  <dataValidations count="1">
    <dataValidation type="list" allowBlank="1" showInputMessage="1" showErrorMessage="1" sqref="C2">
      <formula1>"Financed By Road Loans,Financed By IFS,Financed By A Bank,Financed By Dealer,Grounded,New CCAP Lease,Turn In,Undecided,No Contact, Issues With Financing"</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1:P110"/>
  <sheetViews>
    <sheetView tabSelected="1" zoomScale="80" zoomScaleNormal="80" workbookViewId="0">
      <selection activeCell="B7" sqref="B7"/>
    </sheetView>
  </sheetViews>
  <sheetFormatPr defaultRowHeight="15" x14ac:dyDescent="0.25"/>
  <cols>
    <col min="1" max="1" width="18.28515625" customWidth="1"/>
    <col min="2" max="2" width="10.42578125" style="42" customWidth="1"/>
    <col min="3" max="3" width="18.7109375" style="62" customWidth="1"/>
    <col min="4" max="4" width="21" customWidth="1"/>
    <col min="5" max="5" width="18.140625" customWidth="1"/>
    <col min="6" max="6" width="14.85546875" customWidth="1"/>
    <col min="7" max="7" width="18.85546875" style="42" customWidth="1"/>
    <col min="8" max="8" width="18.28515625" style="42" customWidth="1"/>
    <col min="9" max="9" width="19.5703125" style="42" customWidth="1"/>
    <col min="10" max="10" width="13.5703125" customWidth="1"/>
    <col min="11" max="11" width="12.7109375" customWidth="1"/>
    <col min="12" max="12" width="9.7109375" customWidth="1"/>
    <col min="13" max="13" width="18" style="42" customWidth="1"/>
    <col min="14" max="14" width="14" customWidth="1"/>
    <col min="15" max="15" width="10.42578125" customWidth="1"/>
    <col min="16" max="16" width="16.140625" customWidth="1"/>
  </cols>
  <sheetData>
    <row r="1" spans="1:16" s="2" customFormat="1" ht="15.75" x14ac:dyDescent="0.25">
      <c r="A1" s="47" t="s">
        <v>1</v>
      </c>
      <c r="B1" s="2" t="s">
        <v>2</v>
      </c>
      <c r="C1" s="154" t="s">
        <v>798</v>
      </c>
      <c r="D1" s="2" t="s">
        <v>743</v>
      </c>
      <c r="E1" s="43" t="s">
        <v>744</v>
      </c>
      <c r="F1" s="31" t="s">
        <v>728</v>
      </c>
      <c r="G1" s="31" t="s">
        <v>799</v>
      </c>
      <c r="H1" s="31" t="s">
        <v>800</v>
      </c>
      <c r="I1" s="31" t="s">
        <v>747</v>
      </c>
      <c r="J1" s="31" t="s">
        <v>727</v>
      </c>
      <c r="K1" s="31" t="s">
        <v>729</v>
      </c>
      <c r="L1" s="31" t="s">
        <v>34</v>
      </c>
      <c r="M1" s="31" t="s">
        <v>803</v>
      </c>
      <c r="N1" s="31" t="s">
        <v>211</v>
      </c>
      <c r="O1" s="31" t="s">
        <v>638</v>
      </c>
      <c r="P1" s="31" t="s">
        <v>802</v>
      </c>
    </row>
    <row r="2" spans="1:16" x14ac:dyDescent="0.25">
      <c r="B2" s="42" t="s">
        <v>726</v>
      </c>
      <c r="C2" s="13" t="s">
        <v>797</v>
      </c>
      <c r="D2" t="s">
        <v>801</v>
      </c>
    </row>
    <row r="3" spans="1:16" hidden="1" x14ac:dyDescent="0.25">
      <c r="B3" s="42" t="s">
        <v>741</v>
      </c>
      <c r="C3" s="63" t="s">
        <v>739</v>
      </c>
      <c r="D3" t="s">
        <v>726</v>
      </c>
    </row>
    <row r="4" spans="1:16" hidden="1" x14ac:dyDescent="0.25">
      <c r="B4" s="42" t="s">
        <v>13</v>
      </c>
      <c r="C4" s="62" t="s">
        <v>738</v>
      </c>
      <c r="D4" s="2" t="s">
        <v>0</v>
      </c>
    </row>
    <row r="5" spans="1:16" x14ac:dyDescent="0.25">
      <c r="B5" s="42" t="s">
        <v>726</v>
      </c>
      <c r="C5" s="42"/>
    </row>
    <row r="6" spans="1:16" ht="15.75" hidden="1" x14ac:dyDescent="0.25">
      <c r="B6" s="42" t="s">
        <v>741</v>
      </c>
      <c r="C6" s="62" t="s">
        <v>740</v>
      </c>
      <c r="L6" s="43" t="s">
        <v>0</v>
      </c>
      <c r="M6" s="43"/>
    </row>
    <row r="7" spans="1:16" x14ac:dyDescent="0.25">
      <c r="B7" s="42" t="s">
        <v>0</v>
      </c>
      <c r="J7" s="31" t="s">
        <v>0</v>
      </c>
      <c r="L7" s="31" t="s">
        <v>0</v>
      </c>
      <c r="M7" s="31"/>
    </row>
    <row r="8" spans="1:16" x14ac:dyDescent="0.25">
      <c r="B8" s="42" t="s">
        <v>0</v>
      </c>
      <c r="J8" s="2" t="s">
        <v>0</v>
      </c>
      <c r="L8" s="31" t="s">
        <v>0</v>
      </c>
      <c r="M8" s="31"/>
    </row>
    <row r="9" spans="1:16" x14ac:dyDescent="0.25">
      <c r="B9" s="42" t="s">
        <v>0</v>
      </c>
      <c r="L9" s="31" t="s">
        <v>0</v>
      </c>
      <c r="M9" s="31"/>
    </row>
    <row r="10" spans="1:16" x14ac:dyDescent="0.25">
      <c r="B10" s="42" t="s">
        <v>0</v>
      </c>
      <c r="L10" s="31" t="s">
        <v>0</v>
      </c>
      <c r="M10" s="31"/>
    </row>
    <row r="11" spans="1:16" x14ac:dyDescent="0.25">
      <c r="B11" s="42" t="s">
        <v>0</v>
      </c>
      <c r="L11" s="31" t="s">
        <v>0</v>
      </c>
      <c r="M11" s="31"/>
    </row>
    <row r="12" spans="1:16" x14ac:dyDescent="0.25">
      <c r="B12" s="42" t="s">
        <v>0</v>
      </c>
      <c r="L12" s="31" t="s">
        <v>0</v>
      </c>
      <c r="M12" s="31"/>
    </row>
    <row r="13" spans="1:16" x14ac:dyDescent="0.25">
      <c r="B13" s="42" t="s">
        <v>0</v>
      </c>
      <c r="F13" s="2" t="s">
        <v>0</v>
      </c>
      <c r="G13" s="2"/>
      <c r="H13" s="2"/>
      <c r="I13" s="2"/>
    </row>
    <row r="14" spans="1:16" x14ac:dyDescent="0.25">
      <c r="B14" s="42" t="s">
        <v>0</v>
      </c>
    </row>
    <row r="15" spans="1:16" x14ac:dyDescent="0.25">
      <c r="B15" s="42" t="s">
        <v>0</v>
      </c>
    </row>
    <row r="16" spans="1:16" x14ac:dyDescent="0.25">
      <c r="B16" s="42" t="s">
        <v>0</v>
      </c>
    </row>
    <row r="17" spans="2:9" x14ac:dyDescent="0.25">
      <c r="B17" s="42" t="s">
        <v>0</v>
      </c>
      <c r="F17" s="2" t="s">
        <v>0</v>
      </c>
      <c r="G17" s="2"/>
      <c r="H17" s="2"/>
      <c r="I17" s="2"/>
    </row>
    <row r="18" spans="2:9" x14ac:dyDescent="0.25">
      <c r="B18" s="42" t="s">
        <v>0</v>
      </c>
    </row>
    <row r="19" spans="2:9" x14ac:dyDescent="0.25">
      <c r="B19" s="42" t="s">
        <v>0</v>
      </c>
      <c r="F19" s="2" t="s">
        <v>0</v>
      </c>
      <c r="G19" s="2"/>
      <c r="H19" s="2"/>
      <c r="I19" s="2"/>
    </row>
    <row r="20" spans="2:9" x14ac:dyDescent="0.25">
      <c r="B20" s="42" t="s">
        <v>0</v>
      </c>
    </row>
    <row r="21" spans="2:9" x14ac:dyDescent="0.25">
      <c r="B21" s="42" t="s">
        <v>0</v>
      </c>
      <c r="F21" s="2" t="s">
        <v>0</v>
      </c>
      <c r="G21" s="2"/>
      <c r="H21" s="2"/>
      <c r="I21" s="2"/>
    </row>
    <row r="22" spans="2:9" x14ac:dyDescent="0.25">
      <c r="B22" s="42" t="s">
        <v>0</v>
      </c>
    </row>
    <row r="23" spans="2:9" x14ac:dyDescent="0.25">
      <c r="B23" s="42" t="s">
        <v>0</v>
      </c>
    </row>
    <row r="24" spans="2:9" x14ac:dyDescent="0.25">
      <c r="B24" s="42" t="s">
        <v>0</v>
      </c>
    </row>
    <row r="25" spans="2:9" x14ac:dyDescent="0.25">
      <c r="B25" s="42" t="s">
        <v>0</v>
      </c>
    </row>
    <row r="26" spans="2:9" x14ac:dyDescent="0.25">
      <c r="B26" s="42" t="s">
        <v>0</v>
      </c>
    </row>
    <row r="27" spans="2:9" x14ac:dyDescent="0.25">
      <c r="B27" s="42" t="s">
        <v>0</v>
      </c>
    </row>
    <row r="28" spans="2:9" x14ac:dyDescent="0.25">
      <c r="B28" s="42" t="s">
        <v>0</v>
      </c>
    </row>
    <row r="29" spans="2:9" x14ac:dyDescent="0.25">
      <c r="B29" s="42" t="s">
        <v>0</v>
      </c>
    </row>
    <row r="30" spans="2:9" x14ac:dyDescent="0.25">
      <c r="B30" s="42" t="s">
        <v>0</v>
      </c>
    </row>
    <row r="31" spans="2:9" x14ac:dyDescent="0.25">
      <c r="B31" s="42" t="s">
        <v>0</v>
      </c>
    </row>
    <row r="32" spans="2:9" x14ac:dyDescent="0.25">
      <c r="B32" s="42" t="s">
        <v>0</v>
      </c>
    </row>
    <row r="33" spans="2:2" x14ac:dyDescent="0.25">
      <c r="B33" s="42" t="s">
        <v>0</v>
      </c>
    </row>
    <row r="34" spans="2:2" x14ac:dyDescent="0.25">
      <c r="B34" s="42" t="s">
        <v>0</v>
      </c>
    </row>
    <row r="35" spans="2:2" x14ac:dyDescent="0.25">
      <c r="B35" s="42" t="s">
        <v>0</v>
      </c>
    </row>
    <row r="36" spans="2:2" x14ac:dyDescent="0.25">
      <c r="B36" s="42" t="s">
        <v>0</v>
      </c>
    </row>
    <row r="37" spans="2:2" x14ac:dyDescent="0.25">
      <c r="B37" s="42" t="s">
        <v>0</v>
      </c>
    </row>
    <row r="38" spans="2:2" x14ac:dyDescent="0.25">
      <c r="B38" s="42" t="s">
        <v>0</v>
      </c>
    </row>
    <row r="39" spans="2:2" x14ac:dyDescent="0.25">
      <c r="B39" s="42" t="s">
        <v>0</v>
      </c>
    </row>
    <row r="40" spans="2:2" x14ac:dyDescent="0.25">
      <c r="B40" s="42" t="s">
        <v>0</v>
      </c>
    </row>
    <row r="41" spans="2:2" x14ac:dyDescent="0.25">
      <c r="B41" s="42" t="s">
        <v>0</v>
      </c>
    </row>
    <row r="42" spans="2:2" x14ac:dyDescent="0.25">
      <c r="B42" s="42" t="s">
        <v>0</v>
      </c>
    </row>
    <row r="43" spans="2:2" x14ac:dyDescent="0.25">
      <c r="B43" s="42" t="s">
        <v>0</v>
      </c>
    </row>
    <row r="44" spans="2:2" x14ac:dyDescent="0.25">
      <c r="B44" s="42" t="s">
        <v>0</v>
      </c>
    </row>
    <row r="45" spans="2:2" x14ac:dyDescent="0.25">
      <c r="B45" s="42" t="s">
        <v>0</v>
      </c>
    </row>
    <row r="46" spans="2:2" x14ac:dyDescent="0.25">
      <c r="B46" s="42" t="s">
        <v>0</v>
      </c>
    </row>
    <row r="47" spans="2:2" x14ac:dyDescent="0.25">
      <c r="B47" s="42" t="s">
        <v>0</v>
      </c>
    </row>
    <row r="48" spans="2:2" x14ac:dyDescent="0.25">
      <c r="B48" s="42" t="s">
        <v>0</v>
      </c>
    </row>
    <row r="49" spans="2:2" x14ac:dyDescent="0.25">
      <c r="B49" s="42" t="s">
        <v>0</v>
      </c>
    </row>
    <row r="50" spans="2:2" x14ac:dyDescent="0.25">
      <c r="B50" s="42" t="s">
        <v>0</v>
      </c>
    </row>
    <row r="51" spans="2:2" x14ac:dyDescent="0.25">
      <c r="B51" s="42" t="s">
        <v>0</v>
      </c>
    </row>
    <row r="52" spans="2:2" x14ac:dyDescent="0.25">
      <c r="B52" s="42" t="s">
        <v>0</v>
      </c>
    </row>
    <row r="53" spans="2:2" x14ac:dyDescent="0.25">
      <c r="B53" s="42" t="s">
        <v>0</v>
      </c>
    </row>
    <row r="54" spans="2:2" x14ac:dyDescent="0.25">
      <c r="B54" s="42" t="s">
        <v>0</v>
      </c>
    </row>
    <row r="55" spans="2:2" x14ac:dyDescent="0.25">
      <c r="B55" s="42" t="s">
        <v>0</v>
      </c>
    </row>
    <row r="56" spans="2:2" x14ac:dyDescent="0.25">
      <c r="B56" s="42" t="s">
        <v>0</v>
      </c>
    </row>
    <row r="57" spans="2:2" x14ac:dyDescent="0.25">
      <c r="B57" s="42" t="s">
        <v>0</v>
      </c>
    </row>
    <row r="58" spans="2:2" x14ac:dyDescent="0.25">
      <c r="B58" s="42" t="s">
        <v>0</v>
      </c>
    </row>
    <row r="59" spans="2:2" x14ac:dyDescent="0.25">
      <c r="B59" s="42" t="s">
        <v>0</v>
      </c>
    </row>
    <row r="60" spans="2:2" x14ac:dyDescent="0.25">
      <c r="B60" s="42" t="s">
        <v>0</v>
      </c>
    </row>
    <row r="61" spans="2:2" x14ac:dyDescent="0.25">
      <c r="B61" s="42" t="s">
        <v>0</v>
      </c>
    </row>
    <row r="62" spans="2:2" x14ac:dyDescent="0.25">
      <c r="B62" s="42" t="s">
        <v>0</v>
      </c>
    </row>
    <row r="63" spans="2:2" x14ac:dyDescent="0.25">
      <c r="B63" s="42" t="s">
        <v>0</v>
      </c>
    </row>
    <row r="64" spans="2:2" x14ac:dyDescent="0.25">
      <c r="B64" s="42" t="s">
        <v>0</v>
      </c>
    </row>
    <row r="65" spans="2:2" x14ac:dyDescent="0.25">
      <c r="B65" s="42" t="s">
        <v>0</v>
      </c>
    </row>
    <row r="66" spans="2:2" x14ac:dyDescent="0.25">
      <c r="B66" s="42" t="s">
        <v>0</v>
      </c>
    </row>
    <row r="67" spans="2:2" x14ac:dyDescent="0.25">
      <c r="B67" s="42" t="s">
        <v>0</v>
      </c>
    </row>
    <row r="68" spans="2:2" x14ac:dyDescent="0.25">
      <c r="B68" s="42" t="s">
        <v>0</v>
      </c>
    </row>
    <row r="69" spans="2:2" x14ac:dyDescent="0.25">
      <c r="B69" s="42" t="s">
        <v>0</v>
      </c>
    </row>
    <row r="70" spans="2:2" x14ac:dyDescent="0.25">
      <c r="B70" s="42" t="s">
        <v>0</v>
      </c>
    </row>
    <row r="71" spans="2:2" x14ac:dyDescent="0.25">
      <c r="B71" s="42" t="s">
        <v>0</v>
      </c>
    </row>
    <row r="72" spans="2:2" x14ac:dyDescent="0.25">
      <c r="B72" s="42" t="s">
        <v>0</v>
      </c>
    </row>
    <row r="73" spans="2:2" x14ac:dyDescent="0.25">
      <c r="B73" s="42" t="s">
        <v>0</v>
      </c>
    </row>
    <row r="74" spans="2:2" x14ac:dyDescent="0.25">
      <c r="B74" s="42" t="s">
        <v>0</v>
      </c>
    </row>
    <row r="75" spans="2:2" x14ac:dyDescent="0.25">
      <c r="B75" s="42" t="s">
        <v>0</v>
      </c>
    </row>
    <row r="76" spans="2:2" x14ac:dyDescent="0.25">
      <c r="B76" s="42" t="s">
        <v>0</v>
      </c>
    </row>
    <row r="77" spans="2:2" x14ac:dyDescent="0.25">
      <c r="B77" s="42" t="s">
        <v>0</v>
      </c>
    </row>
    <row r="78" spans="2:2" x14ac:dyDescent="0.25">
      <c r="B78" s="42" t="s">
        <v>0</v>
      </c>
    </row>
    <row r="79" spans="2:2" x14ac:dyDescent="0.25">
      <c r="B79" s="42" t="s">
        <v>0</v>
      </c>
    </row>
    <row r="80" spans="2:2" x14ac:dyDescent="0.25">
      <c r="B80" s="42" t="s">
        <v>0</v>
      </c>
    </row>
    <row r="81" spans="2:2" x14ac:dyDescent="0.25">
      <c r="B81" s="42" t="s">
        <v>0</v>
      </c>
    </row>
    <row r="82" spans="2:2" x14ac:dyDescent="0.25">
      <c r="B82" s="42" t="s">
        <v>0</v>
      </c>
    </row>
    <row r="83" spans="2:2" x14ac:dyDescent="0.25">
      <c r="B83" s="42" t="s">
        <v>0</v>
      </c>
    </row>
    <row r="84" spans="2:2" x14ac:dyDescent="0.25">
      <c r="B84" s="42" t="s">
        <v>0</v>
      </c>
    </row>
    <row r="85" spans="2:2" x14ac:dyDescent="0.25">
      <c r="B85" s="42" t="s">
        <v>0</v>
      </c>
    </row>
    <row r="86" spans="2:2" x14ac:dyDescent="0.25">
      <c r="B86" s="42" t="s">
        <v>0</v>
      </c>
    </row>
    <row r="87" spans="2:2" x14ac:dyDescent="0.25">
      <c r="B87" s="42" t="s">
        <v>0</v>
      </c>
    </row>
    <row r="88" spans="2:2" x14ac:dyDescent="0.25">
      <c r="B88" s="42" t="s">
        <v>0</v>
      </c>
    </row>
    <row r="89" spans="2:2" x14ac:dyDescent="0.25">
      <c r="B89" s="42" t="s">
        <v>0</v>
      </c>
    </row>
    <row r="90" spans="2:2" x14ac:dyDescent="0.25">
      <c r="B90" s="42" t="s">
        <v>0</v>
      </c>
    </row>
    <row r="91" spans="2:2" x14ac:dyDescent="0.25">
      <c r="B91" s="42" t="s">
        <v>0</v>
      </c>
    </row>
    <row r="92" spans="2:2" x14ac:dyDescent="0.25">
      <c r="B92" s="42" t="s">
        <v>0</v>
      </c>
    </row>
    <row r="93" spans="2:2" x14ac:dyDescent="0.25">
      <c r="B93" s="42" t="s">
        <v>0</v>
      </c>
    </row>
    <row r="94" spans="2:2" x14ac:dyDescent="0.25">
      <c r="B94" s="42" t="s">
        <v>0</v>
      </c>
    </row>
    <row r="95" spans="2:2" x14ac:dyDescent="0.25">
      <c r="B95" s="42" t="s">
        <v>0</v>
      </c>
    </row>
    <row r="96" spans="2:2" x14ac:dyDescent="0.25">
      <c r="B96" s="42" t="s">
        <v>0</v>
      </c>
    </row>
    <row r="97" spans="2:2" x14ac:dyDescent="0.25">
      <c r="B97" s="42" t="s">
        <v>0</v>
      </c>
    </row>
    <row r="98" spans="2:2" x14ac:dyDescent="0.25">
      <c r="B98" s="42" t="s">
        <v>0</v>
      </c>
    </row>
    <row r="99" spans="2:2" x14ac:dyDescent="0.25">
      <c r="B99" s="42" t="s">
        <v>0</v>
      </c>
    </row>
    <row r="100" spans="2:2" x14ac:dyDescent="0.25">
      <c r="B100" s="42" t="s">
        <v>0</v>
      </c>
    </row>
    <row r="101" spans="2:2" x14ac:dyDescent="0.25">
      <c r="B101" s="42" t="s">
        <v>0</v>
      </c>
    </row>
    <row r="102" spans="2:2" x14ac:dyDescent="0.25">
      <c r="B102" s="42" t="s">
        <v>0</v>
      </c>
    </row>
    <row r="103" spans="2:2" x14ac:dyDescent="0.25">
      <c r="B103" s="42" t="s">
        <v>0</v>
      </c>
    </row>
    <row r="104" spans="2:2" x14ac:dyDescent="0.25">
      <c r="B104" s="42" t="s">
        <v>0</v>
      </c>
    </row>
    <row r="105" spans="2:2" x14ac:dyDescent="0.25">
      <c r="B105" s="42" t="s">
        <v>0</v>
      </c>
    </row>
    <row r="106" spans="2:2" x14ac:dyDescent="0.25">
      <c r="B106" s="42" t="s">
        <v>0</v>
      </c>
    </row>
    <row r="107" spans="2:2" x14ac:dyDescent="0.25">
      <c r="B107" s="42" t="s">
        <v>0</v>
      </c>
    </row>
    <row r="108" spans="2:2" x14ac:dyDescent="0.25">
      <c r="B108" s="42" t="s">
        <v>0</v>
      </c>
    </row>
    <row r="109" spans="2:2" x14ac:dyDescent="0.25">
      <c r="B109" s="42" t="s">
        <v>0</v>
      </c>
    </row>
    <row r="110" spans="2:2" x14ac:dyDescent="0.25">
      <c r="B110" s="42" t="s">
        <v>0</v>
      </c>
    </row>
  </sheetData>
  <autoFilter ref="A1:K110">
    <filterColumn colId="2">
      <filters blank="1"/>
    </filterColumn>
  </autoFilter>
  <dataConsolidate/>
  <dataValidations xWindow="211" yWindow="376" count="4">
    <dataValidation type="list" allowBlank="1" showInputMessage="1" showErrorMessage="1" promptTitle="Status" sqref="B1:B1048576">
      <formula1>"Active,Inactive,Blank"</formula1>
    </dataValidation>
    <dataValidation type="list" allowBlank="1" showInputMessage="1" showErrorMessage="1" sqref="C2:C1048576">
      <formula1>" Already Grounded, Already Pregrounded,  DAAR,  DNC Account, Financed By IFS, Financed By Road Loans, Financed By Bank, Financed By Dealer, Financing Issues, New CCAP Lease, Payoff In House, Payoff Pending, Payoff Short, Turn In, Undecided, No Contact"</formula1>
    </dataValidation>
    <dataValidation type="list" allowBlank="1" showInputMessage="1" showErrorMessage="1" sqref="E1:F1048576 I1:I1048576 J1:L1048576 N1:O1048576">
      <formula1>"Blank,Yes,No"</formula1>
    </dataValidation>
    <dataValidation type="list" allowBlank="1" showInputMessage="1" showErrorMessage="1" sqref="D1:D1048576">
      <formula1>"Available,Not Available"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41"/>
  <sheetViews>
    <sheetView workbookViewId="0">
      <pane ySplit="1" topLeftCell="A2" activePane="bottomLeft" state="frozen"/>
      <selection pane="bottomLeft" activeCell="D27" sqref="D27"/>
    </sheetView>
  </sheetViews>
  <sheetFormatPr defaultRowHeight="15" x14ac:dyDescent="0.25"/>
  <cols>
    <col min="1" max="1" width="51.28515625" customWidth="1"/>
    <col min="2" max="2" width="50.140625" customWidth="1"/>
    <col min="3" max="3" width="24.7109375" style="11" customWidth="1"/>
    <col min="4" max="4" width="34.28515625" customWidth="1"/>
  </cols>
  <sheetData>
    <row r="1" spans="1:4" x14ac:dyDescent="0.25">
      <c r="A1" s="2" t="s">
        <v>196</v>
      </c>
      <c r="B1" s="2" t="s">
        <v>35</v>
      </c>
      <c r="C1" s="17" t="s">
        <v>195</v>
      </c>
      <c r="D1" s="2" t="s">
        <v>644</v>
      </c>
    </row>
    <row r="2" spans="1:4" x14ac:dyDescent="0.25">
      <c r="A2" s="23" t="s">
        <v>562</v>
      </c>
      <c r="B2" s="16" t="s">
        <v>563</v>
      </c>
      <c r="C2" s="11" t="s">
        <v>564</v>
      </c>
    </row>
    <row r="3" spans="1:4" x14ac:dyDescent="0.25">
      <c r="A3" s="16" t="s">
        <v>520</v>
      </c>
      <c r="B3" s="16" t="s">
        <v>522</v>
      </c>
      <c r="C3" s="11" t="s">
        <v>521</v>
      </c>
      <c r="D3" s="10"/>
    </row>
    <row r="4" spans="1:4" x14ac:dyDescent="0.25">
      <c r="A4" s="16" t="s">
        <v>199</v>
      </c>
      <c r="B4" s="16" t="s">
        <v>473</v>
      </c>
      <c r="C4" s="11" t="s">
        <v>129</v>
      </c>
    </row>
    <row r="5" spans="1:4" x14ac:dyDescent="0.25">
      <c r="A5" s="16" t="s">
        <v>481</v>
      </c>
      <c r="B5" s="16" t="s">
        <v>483</v>
      </c>
      <c r="C5" s="11" t="s">
        <v>482</v>
      </c>
    </row>
    <row r="6" spans="1:4" x14ac:dyDescent="0.25">
      <c r="A6" s="16" t="s">
        <v>95</v>
      </c>
      <c r="B6" s="16" t="s">
        <v>96</v>
      </c>
      <c r="C6" s="11" t="s">
        <v>97</v>
      </c>
    </row>
    <row r="7" spans="1:4" x14ac:dyDescent="0.25">
      <c r="A7" s="21" t="s">
        <v>126</v>
      </c>
      <c r="B7" s="16" t="s">
        <v>127</v>
      </c>
      <c r="C7" s="11" t="s">
        <v>128</v>
      </c>
    </row>
    <row r="8" spans="1:4" x14ac:dyDescent="0.25">
      <c r="A8" s="16" t="s">
        <v>173</v>
      </c>
      <c r="B8" s="19" t="s">
        <v>174</v>
      </c>
      <c r="C8" s="11" t="s">
        <v>175</v>
      </c>
    </row>
    <row r="9" spans="1:4" x14ac:dyDescent="0.25">
      <c r="A9" s="16" t="s">
        <v>98</v>
      </c>
      <c r="B9" s="20" t="s">
        <v>99</v>
      </c>
      <c r="C9" s="11" t="s">
        <v>100</v>
      </c>
    </row>
    <row r="10" spans="1:4" x14ac:dyDescent="0.25">
      <c r="A10" s="16" t="s">
        <v>535</v>
      </c>
      <c r="B10" s="16" t="s">
        <v>536</v>
      </c>
      <c r="C10" s="11" t="s">
        <v>537</v>
      </c>
    </row>
    <row r="11" spans="1:4" x14ac:dyDescent="0.25">
      <c r="A11" s="16" t="s">
        <v>697</v>
      </c>
      <c r="B11" s="16" t="s">
        <v>698</v>
      </c>
      <c r="C11" s="11" t="s">
        <v>700</v>
      </c>
    </row>
    <row r="12" spans="1:4" x14ac:dyDescent="0.25">
      <c r="A12" s="16" t="s">
        <v>650</v>
      </c>
      <c r="B12" s="16" t="s">
        <v>648</v>
      </c>
      <c r="C12" s="11" t="s">
        <v>649</v>
      </c>
    </row>
    <row r="13" spans="1:4" x14ac:dyDescent="0.25">
      <c r="A13" s="16" t="s">
        <v>652</v>
      </c>
      <c r="B13" s="16" t="s">
        <v>651</v>
      </c>
    </row>
    <row r="14" spans="1:4" x14ac:dyDescent="0.25">
      <c r="A14" s="42" t="s">
        <v>718</v>
      </c>
      <c r="B14" s="16" t="s">
        <v>300</v>
      </c>
      <c r="C14" s="11" t="s">
        <v>299</v>
      </c>
      <c r="D14" s="42"/>
    </row>
    <row r="15" spans="1:4" x14ac:dyDescent="0.25">
      <c r="A15" s="42" t="s">
        <v>719</v>
      </c>
      <c r="B15" s="16" t="s">
        <v>289</v>
      </c>
      <c r="C15" s="11" t="s">
        <v>290</v>
      </c>
      <c r="D15" s="42"/>
    </row>
    <row r="16" spans="1:4" x14ac:dyDescent="0.25">
      <c r="A16" s="16" t="s">
        <v>641</v>
      </c>
      <c r="B16" s="16" t="s">
        <v>645</v>
      </c>
      <c r="C16" s="11" t="s">
        <v>642</v>
      </c>
      <c r="D16" s="37" t="s">
        <v>643</v>
      </c>
    </row>
    <row r="17" spans="1:3" x14ac:dyDescent="0.25">
      <c r="A17" s="16" t="s">
        <v>559</v>
      </c>
      <c r="B17" s="16" t="s">
        <v>561</v>
      </c>
      <c r="C17" s="11" t="s">
        <v>560</v>
      </c>
    </row>
    <row r="18" spans="1:3" x14ac:dyDescent="0.25">
      <c r="A18" s="16" t="s">
        <v>283</v>
      </c>
      <c r="B18" s="16" t="s">
        <v>284</v>
      </c>
      <c r="C18" s="11" t="s">
        <v>285</v>
      </c>
    </row>
    <row r="19" spans="1:3" x14ac:dyDescent="0.25">
      <c r="A19" s="16" t="s">
        <v>179</v>
      </c>
      <c r="B19" s="16" t="s">
        <v>180</v>
      </c>
      <c r="C19" s="11" t="s">
        <v>181</v>
      </c>
    </row>
    <row r="20" spans="1:3" x14ac:dyDescent="0.25">
      <c r="A20" s="16" t="s">
        <v>349</v>
      </c>
      <c r="B20" s="22" t="s">
        <v>350</v>
      </c>
      <c r="C20" s="11" t="s">
        <v>351</v>
      </c>
    </row>
    <row r="21" spans="1:3" x14ac:dyDescent="0.25">
      <c r="A21" s="16" t="s">
        <v>657</v>
      </c>
      <c r="B21" s="16" t="s">
        <v>655</v>
      </c>
      <c r="C21" s="11" t="s">
        <v>656</v>
      </c>
    </row>
    <row r="22" spans="1:3" x14ac:dyDescent="0.25">
      <c r="A22" s="16" t="s">
        <v>602</v>
      </c>
      <c r="B22" s="16" t="s">
        <v>604</v>
      </c>
      <c r="C22" s="11" t="s">
        <v>603</v>
      </c>
    </row>
    <row r="23" spans="1:3" x14ac:dyDescent="0.25">
      <c r="A23" s="16" t="s">
        <v>529</v>
      </c>
      <c r="B23" s="21" t="s">
        <v>530</v>
      </c>
      <c r="C23" s="11" t="s">
        <v>531</v>
      </c>
    </row>
    <row r="24" spans="1:3" x14ac:dyDescent="0.25">
      <c r="A24" s="16" t="s">
        <v>393</v>
      </c>
      <c r="B24" s="29" t="s">
        <v>394</v>
      </c>
      <c r="C24" s="11" t="s">
        <v>395</v>
      </c>
    </row>
    <row r="25" spans="1:3" x14ac:dyDescent="0.25">
      <c r="A25" s="16" t="s">
        <v>221</v>
      </c>
      <c r="B25" s="16" t="s">
        <v>220</v>
      </c>
      <c r="C25" s="11" t="s">
        <v>222</v>
      </c>
    </row>
    <row r="26" spans="1:3" x14ac:dyDescent="0.25">
      <c r="A26" s="16" t="s">
        <v>44</v>
      </c>
      <c r="B26" s="16" t="s">
        <v>45</v>
      </c>
      <c r="C26" s="11" t="s">
        <v>46</v>
      </c>
    </row>
    <row r="27" spans="1:3" x14ac:dyDescent="0.25">
      <c r="A27" s="16" t="s">
        <v>293</v>
      </c>
      <c r="B27" s="16" t="s">
        <v>294</v>
      </c>
      <c r="C27" s="11" t="s">
        <v>295</v>
      </c>
    </row>
    <row r="28" spans="1:3" x14ac:dyDescent="0.25">
      <c r="A28" s="16" t="s">
        <v>467</v>
      </c>
      <c r="B28" s="16" t="s">
        <v>466</v>
      </c>
      <c r="C28" s="11" t="s">
        <v>465</v>
      </c>
    </row>
    <row r="29" spans="1:3" x14ac:dyDescent="0.25">
      <c r="A29" s="16" t="s">
        <v>104</v>
      </c>
      <c r="B29" s="16" t="s">
        <v>105</v>
      </c>
      <c r="C29" s="11" t="s">
        <v>106</v>
      </c>
    </row>
    <row r="30" spans="1:3" x14ac:dyDescent="0.25">
      <c r="A30" s="16" t="s">
        <v>568</v>
      </c>
      <c r="B30" s="16" t="s">
        <v>569</v>
      </c>
      <c r="C30" s="11" t="s">
        <v>570</v>
      </c>
    </row>
    <row r="31" spans="1:3" x14ac:dyDescent="0.25">
      <c r="A31" s="16" t="s">
        <v>50</v>
      </c>
      <c r="B31" s="16" t="s">
        <v>51</v>
      </c>
      <c r="C31" s="11" t="s">
        <v>52</v>
      </c>
    </row>
    <row r="32" spans="1:3" x14ac:dyDescent="0.25">
      <c r="A32" s="16" t="s">
        <v>584</v>
      </c>
      <c r="B32" s="16" t="s">
        <v>585</v>
      </c>
      <c r="C32" s="11" t="s">
        <v>583</v>
      </c>
    </row>
    <row r="33" spans="1:3" x14ac:dyDescent="0.25">
      <c r="A33" s="16" t="s">
        <v>39</v>
      </c>
      <c r="B33" s="16" t="s">
        <v>216</v>
      </c>
      <c r="C33" s="11" t="s">
        <v>40</v>
      </c>
    </row>
    <row r="34" spans="1:3" x14ac:dyDescent="0.25">
      <c r="A34" s="16" t="s">
        <v>407</v>
      </c>
      <c r="B34" s="16" t="s">
        <v>405</v>
      </c>
      <c r="C34" s="11" t="s">
        <v>406</v>
      </c>
    </row>
    <row r="35" spans="1:3" x14ac:dyDescent="0.25">
      <c r="A35" s="16" t="s">
        <v>605</v>
      </c>
      <c r="B35" s="16" t="s">
        <v>607</v>
      </c>
      <c r="C35" s="11" t="s">
        <v>606</v>
      </c>
    </row>
    <row r="36" spans="1:3" x14ac:dyDescent="0.25">
      <c r="A36" s="16" t="s">
        <v>340</v>
      </c>
      <c r="B36" s="16" t="s">
        <v>549</v>
      </c>
      <c r="C36" s="11" t="s">
        <v>341</v>
      </c>
    </row>
    <row r="37" spans="1:3" x14ac:dyDescent="0.25">
      <c r="A37" s="16" t="s">
        <v>273</v>
      </c>
      <c r="B37" s="16" t="s">
        <v>274</v>
      </c>
      <c r="C37" s="11" t="s">
        <v>275</v>
      </c>
    </row>
    <row r="38" spans="1:3" x14ac:dyDescent="0.25">
      <c r="A38" s="16" t="s">
        <v>474</v>
      </c>
      <c r="B38" s="16" t="s">
        <v>475</v>
      </c>
      <c r="C38" s="11" t="s">
        <v>476</v>
      </c>
    </row>
    <row r="39" spans="1:3" x14ac:dyDescent="0.25">
      <c r="A39" s="16" t="s">
        <v>111</v>
      </c>
      <c r="B39" s="16" t="s">
        <v>112</v>
      </c>
      <c r="C39" s="11" t="s">
        <v>113</v>
      </c>
    </row>
    <row r="40" spans="1:3" x14ac:dyDescent="0.25">
      <c r="A40" s="16" t="s">
        <v>699</v>
      </c>
      <c r="B40" s="21" t="s">
        <v>702</v>
      </c>
      <c r="C40" s="11" t="s">
        <v>701</v>
      </c>
    </row>
    <row r="41" spans="1:3" x14ac:dyDescent="0.25">
      <c r="A41" s="16" t="s">
        <v>542</v>
      </c>
      <c r="B41" s="42" t="s">
        <v>541</v>
      </c>
      <c r="C41" s="11" t="s">
        <v>544</v>
      </c>
    </row>
    <row r="42" spans="1:3" x14ac:dyDescent="0.25">
      <c r="A42" s="16" t="s">
        <v>157</v>
      </c>
      <c r="B42" s="16" t="s">
        <v>363</v>
      </c>
      <c r="C42" s="11" t="s">
        <v>158</v>
      </c>
    </row>
    <row r="43" spans="1:3" x14ac:dyDescent="0.25">
      <c r="A43" s="16" t="s">
        <v>681</v>
      </c>
      <c r="B43" s="42" t="s">
        <v>703</v>
      </c>
      <c r="C43" s="11" t="s">
        <v>682</v>
      </c>
    </row>
    <row r="44" spans="1:3" x14ac:dyDescent="0.25">
      <c r="A44" s="16" t="s">
        <v>200</v>
      </c>
      <c r="B44" s="16" t="s">
        <v>201</v>
      </c>
      <c r="C44" s="11" t="s">
        <v>202</v>
      </c>
    </row>
    <row r="45" spans="1:3" x14ac:dyDescent="0.25">
      <c r="A45" s="16" t="s">
        <v>226</v>
      </c>
      <c r="B45" s="26" t="s">
        <v>225</v>
      </c>
      <c r="C45" s="11" t="s">
        <v>227</v>
      </c>
    </row>
    <row r="46" spans="1:3" x14ac:dyDescent="0.25">
      <c r="A46" s="16" t="s">
        <v>706</v>
      </c>
      <c r="B46" s="16" t="s">
        <v>707</v>
      </c>
      <c r="C46" s="11" t="s">
        <v>708</v>
      </c>
    </row>
    <row r="47" spans="1:3" x14ac:dyDescent="0.25">
      <c r="A47" s="23" t="s">
        <v>258</v>
      </c>
      <c r="B47" s="23" t="s">
        <v>259</v>
      </c>
      <c r="C47" s="11" t="s">
        <v>260</v>
      </c>
    </row>
    <row r="48" spans="1:3" x14ac:dyDescent="0.25">
      <c r="A48" s="16" t="s">
        <v>93</v>
      </c>
      <c r="B48" s="16" t="s">
        <v>94</v>
      </c>
      <c r="C48" s="11" t="s">
        <v>362</v>
      </c>
    </row>
    <row r="49" spans="1:3" x14ac:dyDescent="0.25">
      <c r="A49" s="16" t="s">
        <v>324</v>
      </c>
      <c r="B49" s="16" t="s">
        <v>325</v>
      </c>
      <c r="C49" s="11" t="s">
        <v>326</v>
      </c>
    </row>
    <row r="50" spans="1:3" x14ac:dyDescent="0.25">
      <c r="A50" s="16" t="s">
        <v>364</v>
      </c>
      <c r="B50" s="16" t="s">
        <v>365</v>
      </c>
      <c r="C50" s="11" t="s">
        <v>366</v>
      </c>
    </row>
    <row r="51" spans="1:3" x14ac:dyDescent="0.25">
      <c r="A51" s="16" t="s">
        <v>151</v>
      </c>
      <c r="B51" s="16" t="s">
        <v>152</v>
      </c>
      <c r="C51" s="11" t="s">
        <v>153</v>
      </c>
    </row>
    <row r="52" spans="1:3" x14ac:dyDescent="0.25">
      <c r="A52" s="16" t="s">
        <v>151</v>
      </c>
      <c r="B52" s="16" t="s">
        <v>338</v>
      </c>
      <c r="C52" s="11" t="s">
        <v>337</v>
      </c>
    </row>
    <row r="53" spans="1:3" x14ac:dyDescent="0.25">
      <c r="A53" s="16" t="s">
        <v>151</v>
      </c>
      <c r="B53" s="16" t="s">
        <v>215</v>
      </c>
      <c r="C53" s="11" t="s">
        <v>153</v>
      </c>
    </row>
    <row r="54" spans="1:3" x14ac:dyDescent="0.25">
      <c r="A54" s="16" t="s">
        <v>653</v>
      </c>
      <c r="B54" s="16" t="s">
        <v>654</v>
      </c>
      <c r="C54" s="11" t="s">
        <v>664</v>
      </c>
    </row>
    <row r="55" spans="1:3" x14ac:dyDescent="0.25">
      <c r="A55" s="16" t="s">
        <v>512</v>
      </c>
      <c r="B55" s="16" t="s">
        <v>513</v>
      </c>
      <c r="C55" s="11" t="s">
        <v>511</v>
      </c>
    </row>
    <row r="56" spans="1:3" x14ac:dyDescent="0.25">
      <c r="A56" s="16" t="s">
        <v>320</v>
      </c>
      <c r="B56" s="34" t="s">
        <v>321</v>
      </c>
      <c r="C56" s="11" t="s">
        <v>322</v>
      </c>
    </row>
    <row r="57" spans="1:3" x14ac:dyDescent="0.25">
      <c r="A57" s="16" t="s">
        <v>416</v>
      </c>
      <c r="B57" s="16" t="s">
        <v>417</v>
      </c>
      <c r="C57" s="11" t="s">
        <v>418</v>
      </c>
    </row>
    <row r="58" spans="1:3" x14ac:dyDescent="0.25">
      <c r="A58" s="16" t="s">
        <v>245</v>
      </c>
      <c r="B58" s="16" t="s">
        <v>246</v>
      </c>
      <c r="C58" s="11" t="s">
        <v>247</v>
      </c>
    </row>
    <row r="59" spans="1:3" x14ac:dyDescent="0.25">
      <c r="A59" t="s">
        <v>693</v>
      </c>
      <c r="B59" t="s">
        <v>694</v>
      </c>
      <c r="C59" s="11" t="s">
        <v>695</v>
      </c>
    </row>
    <row r="60" spans="1:3" x14ac:dyDescent="0.25">
      <c r="A60" t="s">
        <v>114</v>
      </c>
      <c r="B60" s="20" t="s">
        <v>115</v>
      </c>
      <c r="C60" s="11" t="s">
        <v>116</v>
      </c>
    </row>
    <row r="61" spans="1:3" x14ac:dyDescent="0.25">
      <c r="A61" t="s">
        <v>342</v>
      </c>
      <c r="B61" s="18" t="s">
        <v>343</v>
      </c>
      <c r="C61" s="11" t="s">
        <v>344</v>
      </c>
    </row>
    <row r="62" spans="1:3" x14ac:dyDescent="0.25">
      <c r="A62" t="s">
        <v>315</v>
      </c>
      <c r="B62" s="19" t="s">
        <v>323</v>
      </c>
      <c r="C62" s="11" t="s">
        <v>316</v>
      </c>
    </row>
    <row r="63" spans="1:3" x14ac:dyDescent="0.25">
      <c r="A63" t="s">
        <v>367</v>
      </c>
      <c r="B63" s="19" t="s">
        <v>368</v>
      </c>
      <c r="C63" s="11" t="s">
        <v>369</v>
      </c>
    </row>
    <row r="64" spans="1:3" x14ac:dyDescent="0.25">
      <c r="A64" t="s">
        <v>671</v>
      </c>
      <c r="B64" s="19" t="s">
        <v>668</v>
      </c>
      <c r="C64" s="11" t="s">
        <v>669</v>
      </c>
    </row>
    <row r="65" spans="1:3" x14ac:dyDescent="0.25">
      <c r="A65" t="s">
        <v>526</v>
      </c>
      <c r="B65" s="19" t="s">
        <v>527</v>
      </c>
      <c r="C65" s="11" t="s">
        <v>528</v>
      </c>
    </row>
    <row r="66" spans="1:3" x14ac:dyDescent="0.25">
      <c r="A66" t="s">
        <v>589</v>
      </c>
      <c r="B66" s="19" t="s">
        <v>590</v>
      </c>
      <c r="C66" s="11" t="s">
        <v>591</v>
      </c>
    </row>
    <row r="67" spans="1:3" x14ac:dyDescent="0.25">
      <c r="A67" t="s">
        <v>61</v>
      </c>
      <c r="B67" s="19" t="s">
        <v>160</v>
      </c>
      <c r="C67" s="11" t="s">
        <v>62</v>
      </c>
    </row>
    <row r="68" spans="1:3" x14ac:dyDescent="0.25">
      <c r="A68" t="s">
        <v>159</v>
      </c>
      <c r="B68" s="42" t="s">
        <v>160</v>
      </c>
      <c r="C68" s="11" t="s">
        <v>161</v>
      </c>
    </row>
    <row r="69" spans="1:3" x14ac:dyDescent="0.25">
      <c r="A69" t="s">
        <v>138</v>
      </c>
      <c r="B69" t="s">
        <v>717</v>
      </c>
      <c r="C69" s="11" t="s">
        <v>139</v>
      </c>
    </row>
    <row r="70" spans="1:3" x14ac:dyDescent="0.25">
      <c r="A70" t="s">
        <v>501</v>
      </c>
      <c r="B70" s="19" t="s">
        <v>614</v>
      </c>
      <c r="C70" s="11" t="s">
        <v>500</v>
      </c>
    </row>
    <row r="71" spans="1:3" x14ac:dyDescent="0.25">
      <c r="A71" t="s">
        <v>386</v>
      </c>
      <c r="B71" t="s">
        <v>388</v>
      </c>
      <c r="C71" s="11" t="s">
        <v>387</v>
      </c>
    </row>
    <row r="72" spans="1:3" x14ac:dyDescent="0.25">
      <c r="A72" t="s">
        <v>443</v>
      </c>
      <c r="B72" s="19" t="s">
        <v>444</v>
      </c>
      <c r="C72" s="11" t="s">
        <v>445</v>
      </c>
    </row>
    <row r="73" spans="1:3" x14ac:dyDescent="0.25">
      <c r="A73" t="s">
        <v>503</v>
      </c>
      <c r="B73" t="s">
        <v>504</v>
      </c>
      <c r="C73" s="11" t="s">
        <v>505</v>
      </c>
    </row>
    <row r="74" spans="1:3" x14ac:dyDescent="0.25">
      <c r="A74" t="s">
        <v>599</v>
      </c>
      <c r="B74" t="s">
        <v>601</v>
      </c>
      <c r="C74" s="11" t="s">
        <v>600</v>
      </c>
    </row>
    <row r="75" spans="1:3" x14ac:dyDescent="0.25">
      <c r="A75" t="s">
        <v>345</v>
      </c>
      <c r="B75" s="19" t="s">
        <v>347</v>
      </c>
      <c r="C75" s="11" t="s">
        <v>346</v>
      </c>
    </row>
    <row r="76" spans="1:3" x14ac:dyDescent="0.25">
      <c r="A76" t="s">
        <v>234</v>
      </c>
      <c r="B76" t="s">
        <v>464</v>
      </c>
      <c r="C76" s="11" t="s">
        <v>235</v>
      </c>
    </row>
    <row r="77" spans="1:3" x14ac:dyDescent="0.25">
      <c r="A77" t="s">
        <v>240</v>
      </c>
      <c r="B77" s="20" t="s">
        <v>241</v>
      </c>
      <c r="C77" s="11" t="s">
        <v>239</v>
      </c>
    </row>
    <row r="78" spans="1:3" x14ac:dyDescent="0.25">
      <c r="A78" t="s">
        <v>448</v>
      </c>
      <c r="B78" s="20" t="s">
        <v>447</v>
      </c>
      <c r="C78" s="11" t="s">
        <v>446</v>
      </c>
    </row>
    <row r="79" spans="1:3" x14ac:dyDescent="0.25">
      <c r="A79" t="s">
        <v>665</v>
      </c>
      <c r="B79" t="s">
        <v>666</v>
      </c>
      <c r="C79" s="11" t="s">
        <v>667</v>
      </c>
    </row>
    <row r="80" spans="1:3" x14ac:dyDescent="0.25">
      <c r="A80" t="s">
        <v>435</v>
      </c>
      <c r="B80" t="s">
        <v>436</v>
      </c>
      <c r="C80" s="11" t="s">
        <v>434</v>
      </c>
    </row>
    <row r="81" spans="1:3" x14ac:dyDescent="0.25">
      <c r="A81" t="s">
        <v>185</v>
      </c>
      <c r="B81" t="s">
        <v>186</v>
      </c>
      <c r="C81" s="11" t="s">
        <v>187</v>
      </c>
    </row>
    <row r="82" spans="1:3" x14ac:dyDescent="0.25">
      <c r="A82" t="s">
        <v>182</v>
      </c>
      <c r="B82" s="21" t="s">
        <v>183</v>
      </c>
      <c r="C82" s="11" t="s">
        <v>184</v>
      </c>
    </row>
    <row r="83" spans="1:3" x14ac:dyDescent="0.25">
      <c r="A83" t="s">
        <v>636</v>
      </c>
      <c r="B83" t="s">
        <v>635</v>
      </c>
      <c r="C83" s="11" t="s">
        <v>637</v>
      </c>
    </row>
    <row r="84" spans="1:3" x14ac:dyDescent="0.25">
      <c r="A84" t="s">
        <v>551</v>
      </c>
      <c r="B84" s="21" t="s">
        <v>552</v>
      </c>
      <c r="C84" s="11" t="s">
        <v>550</v>
      </c>
    </row>
    <row r="85" spans="1:3" x14ac:dyDescent="0.25">
      <c r="A85" t="s">
        <v>396</v>
      </c>
      <c r="B85" s="21" t="s">
        <v>398</v>
      </c>
      <c r="C85" s="11" t="s">
        <v>397</v>
      </c>
    </row>
    <row r="86" spans="1:3" x14ac:dyDescent="0.25">
      <c r="A86" t="s">
        <v>117</v>
      </c>
      <c r="B86" s="21" t="s">
        <v>118</v>
      </c>
      <c r="C86" s="11" t="s">
        <v>119</v>
      </c>
    </row>
    <row r="87" spans="1:3" x14ac:dyDescent="0.25">
      <c r="A87" s="21" t="s">
        <v>556</v>
      </c>
      <c r="B87" s="21" t="s">
        <v>558</v>
      </c>
      <c r="C87" s="11" t="s">
        <v>557</v>
      </c>
    </row>
    <row r="88" spans="1:3" x14ac:dyDescent="0.25">
      <c r="A88" t="s">
        <v>224</v>
      </c>
      <c r="B88" s="21" t="s">
        <v>225</v>
      </c>
      <c r="C88" s="11" t="s">
        <v>223</v>
      </c>
    </row>
    <row r="89" spans="1:3" x14ac:dyDescent="0.25">
      <c r="A89" s="21" t="s">
        <v>66</v>
      </c>
      <c r="B89" s="21" t="s">
        <v>67</v>
      </c>
      <c r="C89" s="11" t="s">
        <v>68</v>
      </c>
    </row>
    <row r="90" spans="1:3" x14ac:dyDescent="0.25">
      <c r="A90" s="21" t="s">
        <v>613</v>
      </c>
      <c r="B90" t="s">
        <v>594</v>
      </c>
      <c r="C90" s="11" t="s">
        <v>592</v>
      </c>
    </row>
    <row r="91" spans="1:3" x14ac:dyDescent="0.25">
      <c r="A91" t="s">
        <v>514</v>
      </c>
      <c r="B91" s="21" t="s">
        <v>515</v>
      </c>
      <c r="C91" s="11" t="s">
        <v>516</v>
      </c>
    </row>
    <row r="92" spans="1:3" x14ac:dyDescent="0.25">
      <c r="A92" t="s">
        <v>231</v>
      </c>
      <c r="B92" s="21" t="s">
        <v>389</v>
      </c>
      <c r="C92" s="11" t="s">
        <v>232</v>
      </c>
    </row>
    <row r="93" spans="1:3" x14ac:dyDescent="0.25">
      <c r="A93" s="21" t="s">
        <v>574</v>
      </c>
      <c r="B93" s="21" t="s">
        <v>573</v>
      </c>
      <c r="C93" s="11" t="s">
        <v>575</v>
      </c>
    </row>
    <row r="94" spans="1:3" x14ac:dyDescent="0.25">
      <c r="A94" t="s">
        <v>56</v>
      </c>
      <c r="B94" s="21" t="s">
        <v>348</v>
      </c>
      <c r="C94" s="11" t="s">
        <v>57</v>
      </c>
    </row>
    <row r="95" spans="1:3" x14ac:dyDescent="0.25">
      <c r="A95" s="34" t="s">
        <v>496</v>
      </c>
      <c r="B95" s="21" t="s">
        <v>494</v>
      </c>
      <c r="C95" s="11" t="s">
        <v>495</v>
      </c>
    </row>
    <row r="96" spans="1:3" x14ac:dyDescent="0.25">
      <c r="A96" t="s">
        <v>419</v>
      </c>
      <c r="B96" t="s">
        <v>420</v>
      </c>
      <c r="C96" s="11" t="s">
        <v>421</v>
      </c>
    </row>
    <row r="97" spans="1:3" x14ac:dyDescent="0.25">
      <c r="A97" t="s">
        <v>677</v>
      </c>
      <c r="B97" t="s">
        <v>678</v>
      </c>
      <c r="C97" s="11" t="s">
        <v>679</v>
      </c>
    </row>
    <row r="98" spans="1:3" x14ac:dyDescent="0.25">
      <c r="A98" s="21" t="s">
        <v>658</v>
      </c>
      <c r="B98" s="21" t="s">
        <v>660</v>
      </c>
      <c r="C98" s="11" t="s">
        <v>659</v>
      </c>
    </row>
    <row r="99" spans="1:3" x14ac:dyDescent="0.25">
      <c r="A99" t="s">
        <v>254</v>
      </c>
      <c r="B99" t="s">
        <v>255</v>
      </c>
      <c r="C99" s="11" t="s">
        <v>253</v>
      </c>
    </row>
    <row r="100" spans="1:3" x14ac:dyDescent="0.25">
      <c r="A100" t="s">
        <v>547</v>
      </c>
      <c r="B100" s="21" t="s">
        <v>548</v>
      </c>
      <c r="C100" s="11" t="s">
        <v>546</v>
      </c>
    </row>
    <row r="101" spans="1:3" x14ac:dyDescent="0.25">
      <c r="A101" t="s">
        <v>170</v>
      </c>
      <c r="B101" s="21" t="s">
        <v>171</v>
      </c>
      <c r="C101" s="11" t="s">
        <v>172</v>
      </c>
    </row>
    <row r="102" spans="1:3" x14ac:dyDescent="0.25">
      <c r="A102" t="s">
        <v>711</v>
      </c>
      <c r="B102" t="s">
        <v>713</v>
      </c>
      <c r="C102" s="11" t="s">
        <v>712</v>
      </c>
    </row>
    <row r="103" spans="1:3" x14ac:dyDescent="0.25">
      <c r="A103" t="s">
        <v>402</v>
      </c>
      <c r="B103" s="21" t="s">
        <v>403</v>
      </c>
      <c r="C103" s="11" t="s">
        <v>404</v>
      </c>
    </row>
    <row r="104" spans="1:3" x14ac:dyDescent="0.25">
      <c r="A104" s="21" t="s">
        <v>490</v>
      </c>
      <c r="B104" s="21" t="s">
        <v>479</v>
      </c>
      <c r="C104" s="11" t="s">
        <v>480</v>
      </c>
    </row>
    <row r="105" spans="1:3" x14ac:dyDescent="0.25">
      <c r="A105" s="21" t="s">
        <v>429</v>
      </c>
      <c r="B105" s="21" t="s">
        <v>428</v>
      </c>
      <c r="C105" s="11" t="s">
        <v>298</v>
      </c>
    </row>
    <row r="106" spans="1:3" x14ac:dyDescent="0.25">
      <c r="A106" t="s">
        <v>454</v>
      </c>
      <c r="B106" s="26" t="s">
        <v>455</v>
      </c>
      <c r="C106" s="11" t="s">
        <v>456</v>
      </c>
    </row>
    <row r="107" spans="1:3" x14ac:dyDescent="0.25">
      <c r="A107" t="s">
        <v>305</v>
      </c>
      <c r="B107" s="21" t="s">
        <v>306</v>
      </c>
      <c r="C107" s="11" t="s">
        <v>307</v>
      </c>
    </row>
    <row r="108" spans="1:3" x14ac:dyDescent="0.25">
      <c r="A108" t="s">
        <v>261</v>
      </c>
      <c r="B108" s="21" t="s">
        <v>262</v>
      </c>
      <c r="C108" s="11" t="s">
        <v>263</v>
      </c>
    </row>
    <row r="109" spans="1:3" x14ac:dyDescent="0.25">
      <c r="A109" s="41" t="s">
        <v>330</v>
      </c>
      <c r="B109" s="21" t="s">
        <v>331</v>
      </c>
      <c r="C109" s="11" t="s">
        <v>332</v>
      </c>
    </row>
    <row r="110" spans="1:3" x14ac:dyDescent="0.25">
      <c r="A110" t="s">
        <v>168</v>
      </c>
      <c r="B110" s="21" t="s">
        <v>169</v>
      </c>
      <c r="C110" s="11" t="s">
        <v>311</v>
      </c>
    </row>
    <row r="111" spans="1:3" x14ac:dyDescent="0.25">
      <c r="A111" t="s">
        <v>714</v>
      </c>
      <c r="B111" s="21" t="s">
        <v>716</v>
      </c>
      <c r="C111" s="11" t="s">
        <v>715</v>
      </c>
    </row>
    <row r="112" spans="1:3" x14ac:dyDescent="0.25">
      <c r="A112" s="41" t="s">
        <v>468</v>
      </c>
      <c r="B112" s="21"/>
      <c r="C112" s="11" t="s">
        <v>469</v>
      </c>
    </row>
    <row r="113" spans="1:3" x14ac:dyDescent="0.25">
      <c r="A113" s="21" t="s">
        <v>430</v>
      </c>
      <c r="B113" s="22" t="s">
        <v>431</v>
      </c>
      <c r="C113" s="11" t="s">
        <v>275</v>
      </c>
    </row>
    <row r="114" spans="1:3" x14ac:dyDescent="0.25">
      <c r="A114" t="s">
        <v>477</v>
      </c>
      <c r="B114" s="21" t="s">
        <v>478</v>
      </c>
      <c r="C114" s="11" t="s">
        <v>68</v>
      </c>
    </row>
    <row r="115" spans="1:3" x14ac:dyDescent="0.25">
      <c r="A115" t="s">
        <v>470</v>
      </c>
      <c r="B115" s="30" t="s">
        <v>472</v>
      </c>
      <c r="C115" s="11" t="s">
        <v>471</v>
      </c>
    </row>
    <row r="116" spans="1:3" x14ac:dyDescent="0.25">
      <c r="A116" t="s">
        <v>301</v>
      </c>
      <c r="B116" s="22" t="s">
        <v>303</v>
      </c>
      <c r="C116" s="11" t="s">
        <v>302</v>
      </c>
    </row>
    <row r="117" spans="1:3" x14ac:dyDescent="0.25">
      <c r="A117" s="22" t="s">
        <v>301</v>
      </c>
      <c r="B117" s="22" t="s">
        <v>401</v>
      </c>
      <c r="C117" s="11" t="s">
        <v>302</v>
      </c>
    </row>
    <row r="118" spans="1:3" x14ac:dyDescent="0.25">
      <c r="A118" s="41" t="s">
        <v>523</v>
      </c>
      <c r="B118" s="22" t="s">
        <v>525</v>
      </c>
      <c r="C118" s="11" t="s">
        <v>524</v>
      </c>
    </row>
    <row r="119" spans="1:3" x14ac:dyDescent="0.25">
      <c r="A119" s="22" t="s">
        <v>264</v>
      </c>
      <c r="B119" s="22" t="s">
        <v>265</v>
      </c>
      <c r="C119" s="11" t="s">
        <v>266</v>
      </c>
    </row>
    <row r="120" spans="1:3" x14ac:dyDescent="0.25">
      <c r="A120" t="s">
        <v>228</v>
      </c>
      <c r="B120" s="22" t="s">
        <v>230</v>
      </c>
      <c r="C120" s="11" t="s">
        <v>229</v>
      </c>
    </row>
    <row r="121" spans="1:3" x14ac:dyDescent="0.25">
      <c r="A121" t="s">
        <v>595</v>
      </c>
      <c r="B121" t="s">
        <v>432</v>
      </c>
      <c r="C121" s="11" t="s">
        <v>433</v>
      </c>
    </row>
    <row r="122" spans="1:3" x14ac:dyDescent="0.25">
      <c r="A122" t="s">
        <v>597</v>
      </c>
      <c r="B122" t="s">
        <v>598</v>
      </c>
      <c r="C122" s="11" t="s">
        <v>596</v>
      </c>
    </row>
    <row r="123" spans="1:3" x14ac:dyDescent="0.25">
      <c r="A123" t="s">
        <v>176</v>
      </c>
      <c r="B123" s="22" t="s">
        <v>177</v>
      </c>
      <c r="C123" s="11" t="s">
        <v>178</v>
      </c>
    </row>
    <row r="124" spans="1:3" x14ac:dyDescent="0.25">
      <c r="A124" t="s">
        <v>292</v>
      </c>
      <c r="B124" s="22" t="s">
        <v>267</v>
      </c>
      <c r="C124" s="11" t="s">
        <v>268</v>
      </c>
    </row>
    <row r="125" spans="1:3" x14ac:dyDescent="0.25">
      <c r="A125" t="s">
        <v>709</v>
      </c>
      <c r="B125" s="22" t="s">
        <v>710</v>
      </c>
      <c r="C125" s="11" t="s">
        <v>692</v>
      </c>
    </row>
    <row r="126" spans="1:3" x14ac:dyDescent="0.25">
      <c r="A126" t="s">
        <v>626</v>
      </c>
      <c r="B126" s="23" t="s">
        <v>627</v>
      </c>
      <c r="C126" s="11" t="s">
        <v>628</v>
      </c>
    </row>
    <row r="127" spans="1:3" x14ac:dyDescent="0.25">
      <c r="A127" t="s">
        <v>680</v>
      </c>
      <c r="B127" s="23" t="s">
        <v>188</v>
      </c>
      <c r="C127" s="11" t="s">
        <v>189</v>
      </c>
    </row>
    <row r="128" spans="1:3" x14ac:dyDescent="0.25">
      <c r="A128" s="23" t="s">
        <v>248</v>
      </c>
      <c r="B128" s="23" t="s">
        <v>272</v>
      </c>
      <c r="C128" s="11" t="s">
        <v>249</v>
      </c>
    </row>
    <row r="129" spans="1:4" x14ac:dyDescent="0.25">
      <c r="A129" s="23" t="s">
        <v>425</v>
      </c>
      <c r="B129" s="23" t="s">
        <v>426</v>
      </c>
      <c r="C129" s="11" t="s">
        <v>427</v>
      </c>
    </row>
    <row r="130" spans="1:4" x14ac:dyDescent="0.25">
      <c r="A130" t="s">
        <v>629</v>
      </c>
      <c r="B130" s="23" t="s">
        <v>631</v>
      </c>
      <c r="C130" s="11" t="s">
        <v>630</v>
      </c>
    </row>
    <row r="131" spans="1:4" x14ac:dyDescent="0.25">
      <c r="A131" t="s">
        <v>335</v>
      </c>
      <c r="B131" s="23" t="s">
        <v>336</v>
      </c>
      <c r="C131" s="11" t="s">
        <v>334</v>
      </c>
    </row>
    <row r="132" spans="1:4" x14ac:dyDescent="0.25">
      <c r="A132" s="23" t="s">
        <v>58</v>
      </c>
      <c r="B132" s="23" t="s">
        <v>59</v>
      </c>
      <c r="C132" s="11" t="s">
        <v>60</v>
      </c>
    </row>
    <row r="133" spans="1:4" x14ac:dyDescent="0.25">
      <c r="A133" t="s">
        <v>280</v>
      </c>
      <c r="B133" s="23" t="s">
        <v>282</v>
      </c>
      <c r="C133" s="11" t="s">
        <v>281</v>
      </c>
    </row>
    <row r="134" spans="1:4" x14ac:dyDescent="0.25">
      <c r="A134" t="s">
        <v>377</v>
      </c>
      <c r="B134" s="23" t="s">
        <v>378</v>
      </c>
      <c r="C134" s="11" t="s">
        <v>379</v>
      </c>
    </row>
    <row r="135" spans="1:4" x14ac:dyDescent="0.25">
      <c r="A135" s="30" t="s">
        <v>208</v>
      </c>
      <c r="B135" s="23" t="s">
        <v>206</v>
      </c>
      <c r="C135" s="11" t="s">
        <v>207</v>
      </c>
    </row>
    <row r="136" spans="1:4" x14ac:dyDescent="0.25">
      <c r="A136" s="24" t="s">
        <v>69</v>
      </c>
      <c r="B136" s="24" t="s">
        <v>70</v>
      </c>
      <c r="C136" s="11" t="s">
        <v>71</v>
      </c>
    </row>
    <row r="137" spans="1:4" x14ac:dyDescent="0.25">
      <c r="A137" t="s">
        <v>193</v>
      </c>
      <c r="B137" s="24" t="s">
        <v>194</v>
      </c>
      <c r="C137" s="11" t="s">
        <v>79</v>
      </c>
    </row>
    <row r="138" spans="1:4" x14ac:dyDescent="0.25">
      <c r="A138" t="s">
        <v>233</v>
      </c>
      <c r="B138" s="24" t="s">
        <v>209</v>
      </c>
      <c r="C138" s="11" t="s">
        <v>210</v>
      </c>
    </row>
    <row r="139" spans="1:4" x14ac:dyDescent="0.25">
      <c r="A139" s="25" t="s">
        <v>399</v>
      </c>
      <c r="B139" s="25" t="s">
        <v>180</v>
      </c>
      <c r="C139" s="11" t="s">
        <v>400</v>
      </c>
    </row>
    <row r="140" spans="1:4" x14ac:dyDescent="0.25">
      <c r="A140" t="s">
        <v>517</v>
      </c>
      <c r="B140" t="s">
        <v>519</v>
      </c>
      <c r="C140" s="11" t="s">
        <v>518</v>
      </c>
    </row>
    <row r="141" spans="1:4" x14ac:dyDescent="0.25">
      <c r="A141" t="s">
        <v>354</v>
      </c>
      <c r="B141" s="25" t="s">
        <v>355</v>
      </c>
      <c r="C141" s="11" t="s">
        <v>353</v>
      </c>
    </row>
    <row r="142" spans="1:4" x14ac:dyDescent="0.25">
      <c r="A142" s="34" t="s">
        <v>532</v>
      </c>
      <c r="B142" s="25" t="s">
        <v>533</v>
      </c>
      <c r="C142" s="11" t="s">
        <v>534</v>
      </c>
      <c r="D142" s="42"/>
    </row>
    <row r="143" spans="1:4" x14ac:dyDescent="0.25">
      <c r="A143" s="25" t="s">
        <v>333</v>
      </c>
      <c r="B143" s="25" t="s">
        <v>331</v>
      </c>
      <c r="C143" s="11" t="s">
        <v>332</v>
      </c>
    </row>
    <row r="144" spans="1:4" x14ac:dyDescent="0.25">
      <c r="A144" t="s">
        <v>608</v>
      </c>
      <c r="B144" s="25" t="s">
        <v>609</v>
      </c>
      <c r="C144" s="11" t="s">
        <v>619</v>
      </c>
    </row>
    <row r="145" spans="1:4" x14ac:dyDescent="0.25">
      <c r="A145" s="25" t="s">
        <v>422</v>
      </c>
      <c r="B145" s="25" t="s">
        <v>423</v>
      </c>
      <c r="C145" s="11" t="s">
        <v>424</v>
      </c>
    </row>
    <row r="146" spans="1:4" x14ac:dyDescent="0.25">
      <c r="A146" t="s">
        <v>565</v>
      </c>
      <c r="B146" s="25" t="s">
        <v>160</v>
      </c>
      <c r="C146" s="11" t="s">
        <v>62</v>
      </c>
      <c r="D146" s="42"/>
    </row>
    <row r="147" spans="1:4" x14ac:dyDescent="0.25">
      <c r="A147" s="25" t="s">
        <v>688</v>
      </c>
      <c r="B147" s="25" t="s">
        <v>690</v>
      </c>
      <c r="C147" s="11" t="s">
        <v>689</v>
      </c>
    </row>
    <row r="148" spans="1:4" x14ac:dyDescent="0.25">
      <c r="A148" s="26" t="s">
        <v>704</v>
      </c>
      <c r="B148" s="26" t="s">
        <v>654</v>
      </c>
      <c r="C148" s="11" t="s">
        <v>705</v>
      </c>
    </row>
    <row r="149" spans="1:4" x14ac:dyDescent="0.25">
      <c r="A149" t="s">
        <v>132</v>
      </c>
      <c r="B149" s="26" t="s">
        <v>133</v>
      </c>
      <c r="C149" s="11" t="s">
        <v>134</v>
      </c>
    </row>
    <row r="150" spans="1:4" x14ac:dyDescent="0.25">
      <c r="A150" s="26" t="s">
        <v>390</v>
      </c>
      <c r="B150" t="s">
        <v>392</v>
      </c>
      <c r="C150" s="11" t="s">
        <v>391</v>
      </c>
    </row>
    <row r="151" spans="1:4" x14ac:dyDescent="0.25">
      <c r="A151" t="s">
        <v>684</v>
      </c>
      <c r="B151" s="26" t="s">
        <v>685</v>
      </c>
      <c r="C151" s="11" t="s">
        <v>683</v>
      </c>
      <c r="D151" s="37" t="s">
        <v>686</v>
      </c>
    </row>
    <row r="152" spans="1:4" x14ac:dyDescent="0.25">
      <c r="A152" s="38" t="s">
        <v>508</v>
      </c>
      <c r="B152" s="26" t="s">
        <v>510</v>
      </c>
      <c r="C152" s="11" t="s">
        <v>509</v>
      </c>
    </row>
    <row r="153" spans="1:4" x14ac:dyDescent="0.25">
      <c r="A153" t="s">
        <v>53</v>
      </c>
      <c r="B153" s="26" t="s">
        <v>54</v>
      </c>
      <c r="C153" s="11" t="s">
        <v>55</v>
      </c>
    </row>
    <row r="154" spans="1:4" x14ac:dyDescent="0.25">
      <c r="A154" t="s">
        <v>77</v>
      </c>
      <c r="B154" s="26" t="s">
        <v>78</v>
      </c>
      <c r="C154" s="11" t="s">
        <v>79</v>
      </c>
    </row>
    <row r="155" spans="1:4" x14ac:dyDescent="0.25">
      <c r="A155" s="26" t="s">
        <v>439</v>
      </c>
      <c r="B155" s="26" t="s">
        <v>437</v>
      </c>
      <c r="C155" s="11" t="s">
        <v>438</v>
      </c>
    </row>
    <row r="156" spans="1:4" x14ac:dyDescent="0.25">
      <c r="A156" t="s">
        <v>217</v>
      </c>
      <c r="B156" t="s">
        <v>218</v>
      </c>
      <c r="C156" s="11" t="s">
        <v>219</v>
      </c>
    </row>
    <row r="157" spans="1:4" x14ac:dyDescent="0.25">
      <c r="A157" t="s">
        <v>497</v>
      </c>
      <c r="B157" t="s">
        <v>498</v>
      </c>
      <c r="C157" s="11" t="s">
        <v>499</v>
      </c>
    </row>
    <row r="158" spans="1:4" x14ac:dyDescent="0.25">
      <c r="A158" t="s">
        <v>384</v>
      </c>
      <c r="B158" s="27" t="s">
        <v>383</v>
      </c>
      <c r="C158" s="11" t="s">
        <v>382</v>
      </c>
    </row>
    <row r="159" spans="1:4" x14ac:dyDescent="0.25">
      <c r="A159" s="27" t="s">
        <v>312</v>
      </c>
      <c r="B159" s="27" t="s">
        <v>313</v>
      </c>
      <c r="C159" s="11" t="s">
        <v>314</v>
      </c>
    </row>
    <row r="160" spans="1:4" x14ac:dyDescent="0.25">
      <c r="A160" t="s">
        <v>109</v>
      </c>
      <c r="B160" s="27" t="s">
        <v>257</v>
      </c>
      <c r="C160" s="11" t="s">
        <v>110</v>
      </c>
    </row>
    <row r="161" spans="1:4" x14ac:dyDescent="0.25">
      <c r="A161" t="s">
        <v>190</v>
      </c>
      <c r="B161" s="27" t="s">
        <v>191</v>
      </c>
      <c r="C161" s="11" t="s">
        <v>192</v>
      </c>
    </row>
    <row r="162" spans="1:4" x14ac:dyDescent="0.25">
      <c r="A162" t="s">
        <v>165</v>
      </c>
      <c r="B162" s="27" t="s">
        <v>166</v>
      </c>
      <c r="C162" s="11" t="s">
        <v>167</v>
      </c>
    </row>
    <row r="163" spans="1:4" x14ac:dyDescent="0.25">
      <c r="A163" s="27" t="s">
        <v>242</v>
      </c>
      <c r="B163" s="33" t="s">
        <v>243</v>
      </c>
      <c r="C163" s="11" t="s">
        <v>244</v>
      </c>
    </row>
    <row r="164" spans="1:4" x14ac:dyDescent="0.25">
      <c r="A164" s="27" t="s">
        <v>593</v>
      </c>
      <c r="B164" s="27" t="s">
        <v>594</v>
      </c>
      <c r="C164" s="11" t="s">
        <v>592</v>
      </c>
    </row>
    <row r="165" spans="1:4" x14ac:dyDescent="0.25">
      <c r="A165" s="41" t="s">
        <v>632</v>
      </c>
      <c r="B165" s="27" t="s">
        <v>634</v>
      </c>
      <c r="C165" s="11" t="s">
        <v>633</v>
      </c>
      <c r="D165" s="41"/>
    </row>
    <row r="166" spans="1:4" x14ac:dyDescent="0.25">
      <c r="A166" s="27" t="s">
        <v>580</v>
      </c>
      <c r="B166" s="27" t="s">
        <v>581</v>
      </c>
      <c r="C166" s="11" t="s">
        <v>582</v>
      </c>
    </row>
    <row r="167" spans="1:4" x14ac:dyDescent="0.25">
      <c r="A167" s="27" t="s">
        <v>162</v>
      </c>
      <c r="B167" s="27" t="s">
        <v>163</v>
      </c>
      <c r="C167" s="11" t="s">
        <v>164</v>
      </c>
    </row>
    <row r="168" spans="1:4" x14ac:dyDescent="0.25">
      <c r="A168" t="s">
        <v>213</v>
      </c>
      <c r="B168" t="s">
        <v>214</v>
      </c>
      <c r="C168" s="11" t="s">
        <v>212</v>
      </c>
    </row>
    <row r="169" spans="1:4" x14ac:dyDescent="0.25">
      <c r="A169" t="s">
        <v>385</v>
      </c>
      <c r="B169" s="27" t="s">
        <v>214</v>
      </c>
      <c r="C169" s="11" t="s">
        <v>212</v>
      </c>
    </row>
    <row r="170" spans="1:4" x14ac:dyDescent="0.25">
      <c r="A170" s="42" t="s">
        <v>414</v>
      </c>
      <c r="B170" s="42" t="s">
        <v>415</v>
      </c>
      <c r="C170" s="11" t="s">
        <v>413</v>
      </c>
    </row>
    <row r="171" spans="1:4" x14ac:dyDescent="0.25">
      <c r="A171" s="42" t="s">
        <v>506</v>
      </c>
      <c r="B171" s="27"/>
      <c r="C171" s="11" t="s">
        <v>507</v>
      </c>
    </row>
    <row r="172" spans="1:4" x14ac:dyDescent="0.25">
      <c r="A172" t="s">
        <v>578</v>
      </c>
      <c r="B172" s="27" t="s">
        <v>579</v>
      </c>
      <c r="C172" s="11" t="s">
        <v>577</v>
      </c>
    </row>
    <row r="173" spans="1:4" x14ac:dyDescent="0.25">
      <c r="A173" t="s">
        <v>317</v>
      </c>
      <c r="B173" s="34" t="s">
        <v>318</v>
      </c>
      <c r="C173" s="11" t="s">
        <v>319</v>
      </c>
    </row>
    <row r="174" spans="1:4" x14ac:dyDescent="0.25">
      <c r="A174" s="42" t="s">
        <v>449</v>
      </c>
      <c r="B174" t="s">
        <v>451</v>
      </c>
      <c r="C174" s="11" t="s">
        <v>450</v>
      </c>
    </row>
    <row r="175" spans="1:4" x14ac:dyDescent="0.25">
      <c r="A175" s="32" t="s">
        <v>36</v>
      </c>
      <c r="B175" s="32" t="s">
        <v>37</v>
      </c>
      <c r="C175" s="11" t="s">
        <v>38</v>
      </c>
    </row>
    <row r="176" spans="1:4" x14ac:dyDescent="0.25">
      <c r="A176" t="s">
        <v>41</v>
      </c>
      <c r="B176" t="s">
        <v>42</v>
      </c>
      <c r="C176" s="11" t="s">
        <v>43</v>
      </c>
    </row>
    <row r="177" spans="1:3" x14ac:dyDescent="0.25">
      <c r="A177" t="s">
        <v>148</v>
      </c>
      <c r="B177" t="s">
        <v>149</v>
      </c>
      <c r="C177" s="11" t="s">
        <v>150</v>
      </c>
    </row>
    <row r="178" spans="1:3" x14ac:dyDescent="0.25">
      <c r="A178" t="s">
        <v>252</v>
      </c>
      <c r="B178" t="s">
        <v>251</v>
      </c>
      <c r="C178" s="11" t="s">
        <v>250</v>
      </c>
    </row>
    <row r="179" spans="1:3" x14ac:dyDescent="0.25">
      <c r="A179" s="42" t="s">
        <v>571</v>
      </c>
      <c r="B179" t="s">
        <v>572</v>
      </c>
      <c r="C179" s="11" t="s">
        <v>576</v>
      </c>
    </row>
    <row r="180" spans="1:3" x14ac:dyDescent="0.25">
      <c r="A180" t="s">
        <v>554</v>
      </c>
      <c r="B180" s="29" t="s">
        <v>555</v>
      </c>
      <c r="C180" s="11" t="s">
        <v>553</v>
      </c>
    </row>
    <row r="181" spans="1:3" x14ac:dyDescent="0.25">
      <c r="A181" t="s">
        <v>566</v>
      </c>
      <c r="B181" s="29" t="s">
        <v>174</v>
      </c>
      <c r="C181" s="11" t="s">
        <v>567</v>
      </c>
    </row>
    <row r="182" spans="1:3" x14ac:dyDescent="0.25">
      <c r="A182" s="42" t="s">
        <v>123</v>
      </c>
      <c r="B182" s="42" t="s">
        <v>124</v>
      </c>
      <c r="C182" s="11" t="s">
        <v>125</v>
      </c>
    </row>
    <row r="183" spans="1:3" x14ac:dyDescent="0.25">
      <c r="A183" s="28" t="s">
        <v>545</v>
      </c>
      <c r="B183" s="29" t="s">
        <v>214</v>
      </c>
      <c r="C183" s="11" t="s">
        <v>543</v>
      </c>
    </row>
    <row r="184" spans="1:3" x14ac:dyDescent="0.25">
      <c r="A184" s="29" t="s">
        <v>484</v>
      </c>
      <c r="B184" s="29" t="s">
        <v>486</v>
      </c>
      <c r="C184" s="11" t="s">
        <v>485</v>
      </c>
    </row>
    <row r="185" spans="1:3" x14ac:dyDescent="0.25">
      <c r="A185" t="s">
        <v>236</v>
      </c>
      <c r="B185" s="34" t="s">
        <v>237</v>
      </c>
      <c r="C185" s="11" t="s">
        <v>238</v>
      </c>
    </row>
    <row r="186" spans="1:3" x14ac:dyDescent="0.25">
      <c r="A186" t="s">
        <v>670</v>
      </c>
      <c r="B186" s="30" t="s">
        <v>672</v>
      </c>
      <c r="C186" s="11" t="s">
        <v>673</v>
      </c>
    </row>
    <row r="187" spans="1:3" x14ac:dyDescent="0.25">
      <c r="A187" t="s">
        <v>674</v>
      </c>
      <c r="B187" t="s">
        <v>675</v>
      </c>
      <c r="C187" s="11" t="s">
        <v>676</v>
      </c>
    </row>
    <row r="188" spans="1:3" x14ac:dyDescent="0.25">
      <c r="A188" t="s">
        <v>143</v>
      </c>
      <c r="B188" s="30" t="s">
        <v>144</v>
      </c>
      <c r="C188" s="11" t="s">
        <v>145</v>
      </c>
    </row>
    <row r="189" spans="1:3" x14ac:dyDescent="0.25">
      <c r="A189" t="s">
        <v>154</v>
      </c>
      <c r="B189" s="30" t="s">
        <v>155</v>
      </c>
      <c r="C189" s="11" t="s">
        <v>156</v>
      </c>
    </row>
    <row r="190" spans="1:3" x14ac:dyDescent="0.25">
      <c r="A190" t="s">
        <v>616</v>
      </c>
      <c r="B190" s="41" t="s">
        <v>617</v>
      </c>
      <c r="C190" s="11" t="s">
        <v>618</v>
      </c>
    </row>
    <row r="191" spans="1:3" x14ac:dyDescent="0.25">
      <c r="A191" t="s">
        <v>639</v>
      </c>
      <c r="B191" s="30"/>
      <c r="C191" s="11" t="s">
        <v>640</v>
      </c>
    </row>
    <row r="192" spans="1:3" x14ac:dyDescent="0.25">
      <c r="A192" t="s">
        <v>691</v>
      </c>
      <c r="B192" s="30" t="s">
        <v>696</v>
      </c>
      <c r="C192" s="11" t="s">
        <v>640</v>
      </c>
    </row>
    <row r="193" spans="1:3" x14ac:dyDescent="0.25">
      <c r="A193" s="32" t="s">
        <v>63</v>
      </c>
      <c r="B193" s="32" t="s">
        <v>64</v>
      </c>
      <c r="C193" s="11" t="s">
        <v>65</v>
      </c>
    </row>
    <row r="194" spans="1:3" x14ac:dyDescent="0.25">
      <c r="A194" t="s">
        <v>63</v>
      </c>
      <c r="B194" s="33" t="s">
        <v>279</v>
      </c>
      <c r="C194" s="11" t="s">
        <v>65</v>
      </c>
    </row>
    <row r="195" spans="1:3" x14ac:dyDescent="0.25">
      <c r="A195" t="s">
        <v>47</v>
      </c>
      <c r="B195" s="33" t="s">
        <v>48</v>
      </c>
      <c r="C195" s="11" t="s">
        <v>49</v>
      </c>
    </row>
    <row r="196" spans="1:3" x14ac:dyDescent="0.25">
      <c r="A196" t="s">
        <v>661</v>
      </c>
      <c r="B196" s="33" t="s">
        <v>662</v>
      </c>
      <c r="C196" s="11" t="s">
        <v>663</v>
      </c>
    </row>
    <row r="197" spans="1:3" x14ac:dyDescent="0.25">
      <c r="A197" s="41" t="s">
        <v>130</v>
      </c>
      <c r="B197" s="33" t="s">
        <v>131</v>
      </c>
      <c r="C197" s="11" t="s">
        <v>291</v>
      </c>
    </row>
    <row r="198" spans="1:3" x14ac:dyDescent="0.25">
      <c r="A198" s="34" t="s">
        <v>296</v>
      </c>
      <c r="B198" s="34" t="s">
        <v>297</v>
      </c>
      <c r="C198" s="11" t="s">
        <v>298</v>
      </c>
    </row>
    <row r="199" spans="1:3" x14ac:dyDescent="0.25">
      <c r="A199" s="34" t="s">
        <v>101</v>
      </c>
      <c r="B199" s="34" t="s">
        <v>102</v>
      </c>
      <c r="C199" s="11" t="s">
        <v>103</v>
      </c>
    </row>
    <row r="200" spans="1:3" x14ac:dyDescent="0.25">
      <c r="A200" t="s">
        <v>135</v>
      </c>
      <c r="B200" s="34" t="s">
        <v>136</v>
      </c>
      <c r="C200" s="11" t="s">
        <v>137</v>
      </c>
    </row>
    <row r="201" spans="1:3" x14ac:dyDescent="0.25">
      <c r="A201" s="34" t="s">
        <v>356</v>
      </c>
      <c r="B201" s="34" t="s">
        <v>357</v>
      </c>
      <c r="C201" s="11" t="s">
        <v>358</v>
      </c>
    </row>
    <row r="202" spans="1:3" x14ac:dyDescent="0.25">
      <c r="A202" s="34" t="s">
        <v>623</v>
      </c>
      <c r="B202" s="34" t="s">
        <v>624</v>
      </c>
      <c r="C202" s="11" t="s">
        <v>358</v>
      </c>
    </row>
    <row r="203" spans="1:3" x14ac:dyDescent="0.25">
      <c r="A203" t="s">
        <v>146</v>
      </c>
      <c r="B203" s="34" t="s">
        <v>687</v>
      </c>
      <c r="C203" s="11" t="s">
        <v>147</v>
      </c>
    </row>
    <row r="204" spans="1:3" x14ac:dyDescent="0.25">
      <c r="A204" t="s">
        <v>352</v>
      </c>
      <c r="B204" s="34" t="s">
        <v>355</v>
      </c>
      <c r="C204" s="11" t="s">
        <v>353</v>
      </c>
    </row>
    <row r="205" spans="1:3" s="34" customFormat="1" x14ac:dyDescent="0.25">
      <c r="A205" s="34" t="s">
        <v>412</v>
      </c>
      <c r="B205" s="34" t="s">
        <v>355</v>
      </c>
      <c r="C205" s="11" t="s">
        <v>411</v>
      </c>
    </row>
    <row r="206" spans="1:3" x14ac:dyDescent="0.25">
      <c r="A206" s="42" t="s">
        <v>453</v>
      </c>
      <c r="B206" s="34" t="s">
        <v>287</v>
      </c>
      <c r="C206" s="11" t="s">
        <v>452</v>
      </c>
    </row>
    <row r="207" spans="1:3" x14ac:dyDescent="0.25">
      <c r="A207" s="34" t="s">
        <v>373</v>
      </c>
      <c r="B207" s="34" t="s">
        <v>371</v>
      </c>
      <c r="C207" s="11" t="s">
        <v>372</v>
      </c>
    </row>
    <row r="208" spans="1:3" x14ac:dyDescent="0.25">
      <c r="A208" t="s">
        <v>80</v>
      </c>
      <c r="B208" s="34" t="s">
        <v>256</v>
      </c>
      <c r="C208" s="11" t="s">
        <v>81</v>
      </c>
    </row>
    <row r="209" spans="1:4" x14ac:dyDescent="0.25">
      <c r="A209" t="s">
        <v>286</v>
      </c>
      <c r="B209" s="35" t="s">
        <v>287</v>
      </c>
      <c r="C209" s="11" t="s">
        <v>288</v>
      </c>
    </row>
    <row r="210" spans="1:4" x14ac:dyDescent="0.25">
      <c r="A210" s="42" t="s">
        <v>82</v>
      </c>
      <c r="B210" s="35" t="s">
        <v>83</v>
      </c>
      <c r="C210" s="11" t="s">
        <v>84</v>
      </c>
    </row>
    <row r="211" spans="1:4" x14ac:dyDescent="0.25">
      <c r="A211" t="s">
        <v>72</v>
      </c>
      <c r="B211" s="36" t="s">
        <v>625</v>
      </c>
      <c r="C211" s="11" t="s">
        <v>73</v>
      </c>
    </row>
    <row r="212" spans="1:4" x14ac:dyDescent="0.25">
      <c r="A212" t="s">
        <v>492</v>
      </c>
      <c r="B212" s="36" t="s">
        <v>493</v>
      </c>
      <c r="C212" s="11" t="s">
        <v>491</v>
      </c>
    </row>
    <row r="213" spans="1:4" x14ac:dyDescent="0.25">
      <c r="A213" t="s">
        <v>621</v>
      </c>
      <c r="B213" t="s">
        <v>622</v>
      </c>
      <c r="C213" s="11" t="s">
        <v>620</v>
      </c>
    </row>
    <row r="214" spans="1:4" x14ac:dyDescent="0.25">
      <c r="A214" t="s">
        <v>487</v>
      </c>
      <c r="B214" s="36" t="s">
        <v>489</v>
      </c>
      <c r="C214" s="11" t="s">
        <v>488</v>
      </c>
      <c r="D214" s="38"/>
    </row>
    <row r="215" spans="1:4" x14ac:dyDescent="0.25">
      <c r="A215" s="42" t="s">
        <v>276</v>
      </c>
      <c r="B215" s="38" t="s">
        <v>463</v>
      </c>
      <c r="C215" s="11" t="s">
        <v>278</v>
      </c>
    </row>
    <row r="216" spans="1:4" x14ac:dyDescent="0.25">
      <c r="A216" s="38" t="s">
        <v>276</v>
      </c>
      <c r="B216" s="38" t="s">
        <v>277</v>
      </c>
      <c r="C216" s="11" t="s">
        <v>278</v>
      </c>
    </row>
    <row r="217" spans="1:4" x14ac:dyDescent="0.25">
      <c r="A217" s="38" t="s">
        <v>107</v>
      </c>
      <c r="B217" s="38" t="s">
        <v>304</v>
      </c>
      <c r="C217" s="11" t="s">
        <v>108</v>
      </c>
    </row>
    <row r="218" spans="1:4" x14ac:dyDescent="0.25">
      <c r="A218" s="38" t="s">
        <v>538</v>
      </c>
      <c r="B218" t="s">
        <v>539</v>
      </c>
      <c r="C218" s="11" t="s">
        <v>540</v>
      </c>
    </row>
    <row r="219" spans="1:4" x14ac:dyDescent="0.25">
      <c r="A219" s="39" t="s">
        <v>646</v>
      </c>
      <c r="B219" s="38" t="s">
        <v>647</v>
      </c>
      <c r="C219" s="11" t="s">
        <v>540</v>
      </c>
    </row>
    <row r="220" spans="1:4" x14ac:dyDescent="0.25">
      <c r="A220" s="40" t="s">
        <v>440</v>
      </c>
      <c r="B220" s="38" t="s">
        <v>441</v>
      </c>
      <c r="C220" s="11" t="s">
        <v>442</v>
      </c>
    </row>
    <row r="221" spans="1:4" x14ac:dyDescent="0.25">
      <c r="A221" t="s">
        <v>610</v>
      </c>
      <c r="B221" s="40" t="s">
        <v>612</v>
      </c>
      <c r="C221" s="11" t="s">
        <v>611</v>
      </c>
    </row>
    <row r="222" spans="1:4" x14ac:dyDescent="0.25">
      <c r="A222" t="s">
        <v>408</v>
      </c>
      <c r="B222" t="s">
        <v>409</v>
      </c>
      <c r="C222" s="11" t="s">
        <v>410</v>
      </c>
    </row>
    <row r="223" spans="1:4" x14ac:dyDescent="0.25">
      <c r="A223" t="s">
        <v>374</v>
      </c>
      <c r="B223" t="s">
        <v>375</v>
      </c>
      <c r="C223" s="11" t="s">
        <v>376</v>
      </c>
    </row>
    <row r="224" spans="1:4" x14ac:dyDescent="0.25">
      <c r="A224" s="41" t="s">
        <v>359</v>
      </c>
      <c r="B224" t="s">
        <v>361</v>
      </c>
      <c r="C224" s="11" t="s">
        <v>360</v>
      </c>
    </row>
    <row r="225" spans="1:4" x14ac:dyDescent="0.25">
      <c r="A225" t="s">
        <v>140</v>
      </c>
      <c r="B225" t="s">
        <v>141</v>
      </c>
      <c r="C225" s="11" t="s">
        <v>142</v>
      </c>
    </row>
    <row r="226" spans="1:4" x14ac:dyDescent="0.25">
      <c r="A226" t="s">
        <v>197</v>
      </c>
      <c r="B226" t="s">
        <v>615</v>
      </c>
      <c r="C226" s="11" t="s">
        <v>198</v>
      </c>
    </row>
    <row r="227" spans="1:4" x14ac:dyDescent="0.25">
      <c r="A227" t="s">
        <v>120</v>
      </c>
      <c r="B227" t="s">
        <v>121</v>
      </c>
      <c r="C227" s="11" t="s">
        <v>122</v>
      </c>
    </row>
    <row r="228" spans="1:4" x14ac:dyDescent="0.25">
      <c r="A228" t="s">
        <v>88</v>
      </c>
      <c r="B228" t="s">
        <v>89</v>
      </c>
      <c r="C228" s="11" t="s">
        <v>90</v>
      </c>
    </row>
    <row r="229" spans="1:4" x14ac:dyDescent="0.25">
      <c r="A229" t="s">
        <v>460</v>
      </c>
      <c r="B229" s="41" t="s">
        <v>462</v>
      </c>
      <c r="C229" s="11" t="s">
        <v>461</v>
      </c>
    </row>
    <row r="230" spans="1:4" x14ac:dyDescent="0.25">
      <c r="A230" t="s">
        <v>85</v>
      </c>
      <c r="B230" s="41" t="s">
        <v>86</v>
      </c>
      <c r="C230" s="11" t="s">
        <v>87</v>
      </c>
      <c r="D230" s="42"/>
    </row>
    <row r="231" spans="1:4" x14ac:dyDescent="0.25">
      <c r="A231" s="41" t="s">
        <v>269</v>
      </c>
      <c r="B231" s="41" t="s">
        <v>270</v>
      </c>
      <c r="C231" s="11" t="s">
        <v>271</v>
      </c>
    </row>
    <row r="232" spans="1:4" x14ac:dyDescent="0.25">
      <c r="A232" t="s">
        <v>587</v>
      </c>
      <c r="B232" s="42" t="s">
        <v>586</v>
      </c>
      <c r="C232" s="11" t="s">
        <v>588</v>
      </c>
    </row>
    <row r="233" spans="1:4" x14ac:dyDescent="0.25">
      <c r="A233" s="42" t="s">
        <v>370</v>
      </c>
      <c r="B233" s="42" t="s">
        <v>371</v>
      </c>
      <c r="C233" s="11" t="s">
        <v>372</v>
      </c>
    </row>
    <row r="234" spans="1:4" x14ac:dyDescent="0.25">
      <c r="A234" s="42" t="s">
        <v>381</v>
      </c>
      <c r="B234" s="42" t="s">
        <v>191</v>
      </c>
      <c r="C234" s="11" t="s">
        <v>380</v>
      </c>
    </row>
    <row r="235" spans="1:4" x14ac:dyDescent="0.25">
      <c r="A235" s="42" t="s">
        <v>329</v>
      </c>
      <c r="B235" s="42" t="s">
        <v>327</v>
      </c>
      <c r="C235" s="11" t="s">
        <v>328</v>
      </c>
    </row>
    <row r="236" spans="1:4" x14ac:dyDescent="0.25">
      <c r="A236" t="s">
        <v>204</v>
      </c>
      <c r="B236" s="42" t="s">
        <v>502</v>
      </c>
      <c r="C236" s="11" t="s">
        <v>205</v>
      </c>
    </row>
    <row r="237" spans="1:4" x14ac:dyDescent="0.25">
      <c r="A237" t="s">
        <v>74</v>
      </c>
      <c r="B237" s="42" t="s">
        <v>75</v>
      </c>
      <c r="C237" s="11" t="s">
        <v>76</v>
      </c>
    </row>
    <row r="238" spans="1:4" x14ac:dyDescent="0.25">
      <c r="A238" s="42" t="s">
        <v>91</v>
      </c>
      <c r="B238" s="42" t="s">
        <v>92</v>
      </c>
      <c r="C238" s="11" t="s">
        <v>203</v>
      </c>
    </row>
    <row r="239" spans="1:4" x14ac:dyDescent="0.25">
      <c r="A239" t="s">
        <v>458</v>
      </c>
      <c r="B239" s="42" t="s">
        <v>459</v>
      </c>
      <c r="C239" s="11" t="s">
        <v>457</v>
      </c>
    </row>
    <row r="240" spans="1:4" x14ac:dyDescent="0.25">
      <c r="A240" t="s">
        <v>308</v>
      </c>
      <c r="B240" t="s">
        <v>310</v>
      </c>
      <c r="C240" s="11" t="s">
        <v>309</v>
      </c>
    </row>
    <row r="241" spans="1:3" x14ac:dyDescent="0.25">
      <c r="A241" t="s">
        <v>720</v>
      </c>
      <c r="B241" s="42" t="s">
        <v>721</v>
      </c>
      <c r="C241" s="11" t="s">
        <v>722</v>
      </c>
    </row>
  </sheetData>
  <sortState ref="A2:D240">
    <sortCondition ref="A1"/>
  </sortState>
  <hyperlinks>
    <hyperlink ref="D16" r:id="rId1"/>
    <hyperlink ref="D151"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Call Tracker</vt:lpstr>
      <vt:lpstr>Payoffs Pending</vt:lpstr>
      <vt:lpstr>RPC Contact</vt:lpstr>
      <vt:lpstr>Final Bill</vt:lpstr>
      <vt:lpstr>LRLS</vt:lpstr>
      <vt:lpstr>Work Sheet</vt:lpstr>
      <vt:lpstr>Dealer Returns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Butler</dc:creator>
  <cp:lastModifiedBy>Jimmy Butler</cp:lastModifiedBy>
  <dcterms:created xsi:type="dcterms:W3CDTF">2016-06-01T16:20:41Z</dcterms:created>
  <dcterms:modified xsi:type="dcterms:W3CDTF">2017-10-03T03:16:44Z</dcterms:modified>
</cp:coreProperties>
</file>